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45" windowWidth="15120" windowHeight="7770" activeTab="1"/>
  </bookViews>
  <sheets>
    <sheet name="Тит.лист" sheetId="1" r:id="rId1"/>
    <sheet name="ф.1" sheetId="2" r:id="rId2"/>
    <sheet name="ф.2" sheetId="3" r:id="rId3"/>
    <sheet name="ф 3" sheetId="4" r:id="rId4"/>
    <sheet name="ф 4" sheetId="5" r:id="rId5"/>
    <sheet name="ф 5" sheetId="6" r:id="rId6"/>
    <sheet name="ф.6" sheetId="7" r:id="rId7"/>
    <sheet name="ф.7" sheetId="8" r:id="rId8"/>
  </sheets>
  <definedNames/>
  <calcPr fullCalcOnLoad="1"/>
</workbook>
</file>

<file path=xl/comments5.xml><?xml version="1.0" encoding="utf-8"?>
<comments xmlns="http://schemas.openxmlformats.org/spreadsheetml/2006/main">
  <authors>
    <author>Автор</author>
  </authors>
  <commentList>
    <comment ref="I11" authorId="0">
      <text>
        <r>
          <rPr>
            <b/>
            <sz val="9"/>
            <rFont val="Tahoma"/>
            <family val="0"/>
          </rPr>
          <t>Автор:</t>
        </r>
        <r>
          <rPr>
            <sz val="9"/>
            <rFont val="Tahoma"/>
            <family val="0"/>
          </rPr>
          <t xml:space="preserve">
из отчета о выполнении мп за 12 мес</t>
        </r>
      </text>
    </comment>
  </commentList>
</comments>
</file>

<file path=xl/sharedStrings.xml><?xml version="1.0" encoding="utf-8"?>
<sst xmlns="http://schemas.openxmlformats.org/spreadsheetml/2006/main" count="411" uniqueCount="236">
  <si>
    <t>Ответственный исполнитель мероприятия</t>
  </si>
  <si>
    <t>Наименование муниципальной услуги (работы)</t>
  </si>
  <si>
    <t>Наименование показателя</t>
  </si>
  <si>
    <t xml:space="preserve">Единица измерения </t>
  </si>
  <si>
    <t>Наименование меры                                        государственного регулирования</t>
  </si>
  <si>
    <t>тыс. руб.</t>
  </si>
  <si>
    <t>Ожидаемый непосредственный результат</t>
  </si>
  <si>
    <t>2</t>
  </si>
  <si>
    <t>1</t>
  </si>
  <si>
    <t>Код аналитической программной классификации</t>
  </si>
  <si>
    <t>Пп</t>
  </si>
  <si>
    <t>ОМ</t>
  </si>
  <si>
    <t>М</t>
  </si>
  <si>
    <t>МП</t>
  </si>
  <si>
    <t>Наименование подпрограммы, основного мероприятия, мероприятия</t>
  </si>
  <si>
    <t>0 1</t>
  </si>
  <si>
    <t>№ п/п</t>
  </si>
  <si>
    <t>Наименование целевого показателя (индикатора)</t>
  </si>
  <si>
    <t>Единица измерения</t>
  </si>
  <si>
    <t>Значения целевых показателей (индикаторов)</t>
  </si>
  <si>
    <t>Показатель применения меры</t>
  </si>
  <si>
    <t>ГРБС</t>
  </si>
  <si>
    <t>Наименование муниципальной программы, подпрограммы</t>
  </si>
  <si>
    <t>Источник финансирования</t>
  </si>
  <si>
    <t>Оценка расходов, тыс. рублей</t>
  </si>
  <si>
    <t>в том числе:</t>
  </si>
  <si>
    <t>Достигнутый результат</t>
  </si>
  <si>
    <t>Проблемы, возникшие в ходе реализации мероприятия</t>
  </si>
  <si>
    <t>Срок выполнения плановый</t>
  </si>
  <si>
    <t>Срок выполнения фактический</t>
  </si>
  <si>
    <t xml:space="preserve">Факт на конец отчетного периода </t>
  </si>
  <si>
    <t>Обоснование отклонений значений целевого показателя (индикатора) на конец отчетного периода</t>
  </si>
  <si>
    <t>Оценка расходов согласно муниципальной программе</t>
  </si>
  <si>
    <t>Фактические расходы на отчетную дату</t>
  </si>
  <si>
    <t>Расходы бюджета муниципального образования на оказание муниципальной услуги (выполнение работы)</t>
  </si>
  <si>
    <t>Относительное отклонение факта от плана*</t>
  </si>
  <si>
    <t>1) бюджет муниципального образования</t>
  </si>
  <si>
    <t>собственные средства бюджета муниципального образования</t>
  </si>
  <si>
    <t>средства бюджета Удмуртской Республики</t>
  </si>
  <si>
    <t>средства бюджета Российской Федерации</t>
  </si>
  <si>
    <t>3) иные источники</t>
  </si>
  <si>
    <t>2)  средства бюджетов других уровней бюджетной системы Российской Федерации, планируемые к привлечению</t>
  </si>
  <si>
    <t>Темп роста к уровню прошлого года, % (гр8/гр6*100)</t>
  </si>
  <si>
    <t xml:space="preserve">Координатор муниципальной программы </t>
  </si>
  <si>
    <t>(должность)</t>
  </si>
  <si>
    <t>(подпись)                    (ФИО)</t>
  </si>
  <si>
    <t xml:space="preserve">(дата) </t>
  </si>
  <si>
    <t>Отчет о выполнении основных мероприятий муниципальной программы</t>
  </si>
  <si>
    <t xml:space="preserve">Форма 3. </t>
  </si>
  <si>
    <t>Форма 4.</t>
  </si>
  <si>
    <t>% исполнения к плану на отчетный год (гр9/гр7*100)</t>
  </si>
  <si>
    <t>% исполнения к плану на отчетный период (гр9/гр8*100)</t>
  </si>
  <si>
    <t xml:space="preserve"> Отчет о достигнутых значениях целевых показателей (индикаторов) муниципальной программы</t>
  </si>
  <si>
    <t>Форма 5.</t>
  </si>
  <si>
    <t>Заместитель Главы Администрации</t>
  </si>
  <si>
    <t xml:space="preserve"> города Воткинска по социальным вопросам</t>
  </si>
  <si>
    <t>Отчет о реализации муниципальной программы муниципального образования "Город Воткинск"</t>
  </si>
  <si>
    <t>"Реализация молодежной политики на 2020-2024 годы"</t>
  </si>
  <si>
    <t>Патриотическое воспитание и подготовка молодежи к военной службе</t>
  </si>
  <si>
    <t>Организация и проведение мероприятий в сфере патриотического воспитания (месячник «Во славу Отечества», Вахта памяти, День призывника, День Пограничника, День ВДВ и пр.)</t>
  </si>
  <si>
    <t>Управление культуры, спорта и молодежной политики                 Управление образования</t>
  </si>
  <si>
    <t>Участие в конкурсах, фестивалях патриотической направленности республиканского и всероссийского уровней</t>
  </si>
  <si>
    <t>Организация и проведение мероприятий, направленных на допризывную подготовку молодежи (День призывника)</t>
  </si>
  <si>
    <t>10</t>
  </si>
  <si>
    <t>Содействие социализации и эффективной самореализации молодежи</t>
  </si>
  <si>
    <t>0 2</t>
  </si>
  <si>
    <t>Проведение мероприятий для молодежных общественных организаций, студенческой молодежи (фестиваль «Студенческая весна», «Дни здоровья», молодежные форумы, спартакиады, слеты МОО, встречи; развитие и поддержка движения КВН).</t>
  </si>
  <si>
    <t>Управление культуры, спорта и молодежной политики</t>
  </si>
  <si>
    <t>Организация городского праздника «День молодежи»</t>
  </si>
  <si>
    <t>Проведен День молодежи 27 июня. Организованы несколько площадок. Ожидаемый охват - 1000 человек.</t>
  </si>
  <si>
    <t>Организация и проведение профильной смены актива "Цивилизация"</t>
  </si>
  <si>
    <t>Август-сентябрь, не менее 100 человек</t>
  </si>
  <si>
    <t>Организация общегородских мероприятий и акций по пропаганде здорового образа жизни среди подростков (месячник «Молодежь ЗА здоровый образ жизни», туристический слет для студенческой и работающей молодежи, выездные акции по пропаганде ЗОЖ); создание условий для развития и работы молодежных общественных организаций,  основной деятельностью которых является пропаганда здорового образа жизни  и первичная профилактика наркозависимостей среди молодежи</t>
  </si>
  <si>
    <t>Реализация мероприятий профкалендаря. Проведены мероприятия в рамках антинаркотического месячника. Проведен конкурс арт-объектов, пропагандирующих ЗОЖ. Организовано не менее 5 профилактических акций</t>
  </si>
  <si>
    <t>0 3</t>
  </si>
  <si>
    <t>Региональный проект "Социальная активность"</t>
  </si>
  <si>
    <t>Реализация проектов, программ и проведение мероприятий для детей, подростков и молодежи молодежными и детскими общественными объединениями</t>
  </si>
  <si>
    <t>Проведены фестиваль волонтерских отрядов, обучающие семинары по волонтерству, мастер-классы и пр.</t>
  </si>
  <si>
    <t>Создание межведомственного органа по развитию добровольчества с участием представителей некоммерческих, образовательных, добровольческих организаций и объединений, Общественой Палаты и других заинтересованных лиц</t>
  </si>
  <si>
    <t>Проведена 1 рабочая группа и 1 обучающий семинар.</t>
  </si>
  <si>
    <t>Организация и проведение уроков, посвященных социальной активности и добровольчеству</t>
  </si>
  <si>
    <t>Управление образования</t>
  </si>
  <si>
    <t>Проведены "уроки добра" в школах и учреждениях СПО</t>
  </si>
  <si>
    <t>Проведение информационной и рекламной кампании в целях популяризации добровольчества</t>
  </si>
  <si>
    <t>Организованы информационная волонтерская палатка "Быть волонтером Модно" на всех масштабных мероприятиях, стенды о волонтерской деятельности в учебных заведениях</t>
  </si>
  <si>
    <t>Организация и проведение конкурсов и фестивалей для волонтеров, направленных на выявление самых активных личностей и отрядов, обмен опытом и внедрение лучших практик</t>
  </si>
  <si>
    <t>Проведен конкурс социальных театров (апрель) и фестиваль волонтерских отрядов (декабрь)</t>
  </si>
  <si>
    <t>Оказание услуг (выполнение работ) муниципальными учреждениями в сфере молодежной политики</t>
  </si>
  <si>
    <t>МАУ "Молодежный центр "Победа"</t>
  </si>
  <si>
    <t>Уплата налога на имущество организаций, земельного налога</t>
  </si>
  <si>
    <t>Исполнение законодательства</t>
  </si>
  <si>
    <t>Укрепление материально-технической базы</t>
  </si>
  <si>
    <t>Выполнение работ в рамках большого ремонта (по мере финансирования)</t>
  </si>
  <si>
    <t>0 4</t>
  </si>
  <si>
    <t>0 5</t>
  </si>
  <si>
    <t>0 6</t>
  </si>
  <si>
    <t>Реализация молодежной политики на 2020-2024 годы</t>
  </si>
  <si>
    <t>Количество мероприятий патриотической направленности, в том числе по допризывной подготовке для подростков и молодежи</t>
  </si>
  <si>
    <t>Количество молодежных и детских общественных объединений, в том числе патриотической направленности</t>
  </si>
  <si>
    <t xml:space="preserve">Доля общеобразовательных организаций, профессиональных образовательных организаций и организаций высшего образования, участвующих в мероприятиях патриотической направленности, в общей численности данных образовательных организаций </t>
  </si>
  <si>
    <t>Доля молодежи, участвующей в деятельности молодежных и детских общественных объединений, органов молодежного самоуправления, в общей численности молодежи</t>
  </si>
  <si>
    <t>Охват детей и подростков "группы риска", состоящих на учете в подразделениях по делам несовершеннолетних, мероприятиями профилактической направленности</t>
  </si>
  <si>
    <t>Доля граждан, вовлеченных в добровольческую деятельность</t>
  </si>
  <si>
    <t>Доля молодежи, задействованной в мероприятиях по вовлечению в творческую деятельность, от общего числа молодежи г.Воткинска</t>
  </si>
  <si>
    <t>Доля студентов, вовлеченных в клубное студенческое движение, от общего числа студентов в г.Воткинске</t>
  </si>
  <si>
    <t>ед.</t>
  </si>
  <si>
    <t>проценты</t>
  </si>
  <si>
    <t>План на конец отчетного 2020  года</t>
  </si>
  <si>
    <t>Факт на начало отчетного периода (за 2019 год)</t>
  </si>
  <si>
    <r>
      <t xml:space="preserve">Ответственный исполнитель </t>
    </r>
    <r>
      <rPr>
        <u val="single"/>
        <sz val="12"/>
        <rFont val="Times New Roman"/>
        <family val="1"/>
      </rPr>
      <t>Управление культуры, спорта и молодежной политики</t>
    </r>
  </si>
  <si>
    <r>
      <t xml:space="preserve">Наименование муниципальной программы </t>
    </r>
    <r>
      <rPr>
        <u val="single"/>
        <sz val="12"/>
        <rFont val="Times New Roman"/>
        <family val="1"/>
      </rPr>
      <t>"Реализация молодежной политики на 2020-2024 годы"</t>
    </r>
  </si>
  <si>
    <t>Форма 2</t>
  </si>
  <si>
    <t>Отношение фактических расходов к оценке расходов, %</t>
  </si>
  <si>
    <t xml:space="preserve">Всего </t>
  </si>
  <si>
    <t>План на отчетный год (сводная бюджетная роспись, план на 1 января отчетного года)</t>
  </si>
  <si>
    <t>План на отчетный период (сводная бюджетная роспись на отчетную дату)</t>
  </si>
  <si>
    <t>Факт по состоянию на конец отчетного периода</t>
  </si>
  <si>
    <t>938</t>
  </si>
  <si>
    <t>Организация мероприятий в сфере молодежной политики, направленных на вовлечение молодежи в инновационную, предпринимательскую, добровольческую деятельность, а также на развитие гражданской активности молодежи и формирование здорового образа жизни</t>
  </si>
  <si>
    <r>
      <t>2)</t>
    </r>
    <r>
      <rPr>
        <sz val="9"/>
        <color indexed="8"/>
        <rFont val="Times New Roman"/>
        <family val="1"/>
      </rPr>
      <t xml:space="preserve">        </t>
    </r>
  </si>
  <si>
    <t>Количество концертов и концертных программ, иных зрелищных мероприятий</t>
  </si>
  <si>
    <t>единиц</t>
  </si>
  <si>
    <t>Организация досуга детей, подростков и молодежи</t>
  </si>
  <si>
    <t>Количество молодежных организаций</t>
  </si>
  <si>
    <t xml:space="preserve">единиц </t>
  </si>
  <si>
    <r>
      <t xml:space="preserve">Наименование муниципальной программы  </t>
    </r>
    <r>
      <rPr>
        <u val="single"/>
        <sz val="12"/>
        <rFont val="Times New Roman"/>
        <family val="1"/>
      </rPr>
      <t>"Реализация молодежной политики на 2020-2024 годы"</t>
    </r>
  </si>
  <si>
    <r>
      <t xml:space="preserve">Ответственный исполнитель: </t>
    </r>
    <r>
      <rPr>
        <u val="single"/>
        <sz val="12"/>
        <rFont val="Times New Roman"/>
        <family val="1"/>
      </rPr>
      <t xml:space="preserve">Управление культуры, спорта и молодежной политики  </t>
    </r>
    <r>
      <rPr>
        <sz val="12"/>
        <rFont val="Times New Roman"/>
        <family val="1"/>
      </rPr>
      <t xml:space="preserve"> </t>
    </r>
  </si>
  <si>
    <r>
      <t>Наименование муниципальной программы</t>
    </r>
    <r>
      <rPr>
        <u val="single"/>
        <sz val="12"/>
        <rFont val="Times New Roman"/>
        <family val="1"/>
      </rPr>
      <t xml:space="preserve"> "Реализация молодежной политики на 2020-2024 годы"</t>
    </r>
  </si>
  <si>
    <r>
      <t xml:space="preserve">Ответственный исполнитель: </t>
    </r>
    <r>
      <rPr>
        <u val="single"/>
        <sz val="12"/>
        <rFont val="Times New Roman"/>
        <family val="1"/>
      </rPr>
      <t>Управление культуры, спорта и молодежной политики</t>
    </r>
  </si>
  <si>
    <r>
      <rPr>
        <u val="single"/>
        <sz val="12"/>
        <rFont val="Times New Roman"/>
        <family val="1"/>
      </rPr>
      <t xml:space="preserve">                                        </t>
    </r>
    <r>
      <rPr>
        <sz val="12"/>
        <rFont val="Times New Roman"/>
        <family val="1"/>
      </rPr>
      <t xml:space="preserve">  /Ж.А.Александрова</t>
    </r>
  </si>
  <si>
    <r>
      <t>________________________</t>
    </r>
    <r>
      <rPr>
        <u val="single"/>
        <sz val="10"/>
        <rFont val="Times New Roman"/>
        <family val="1"/>
      </rPr>
      <t xml:space="preserve">  </t>
    </r>
    <r>
      <rPr>
        <sz val="10"/>
        <rFont val="Times New Roman"/>
        <family val="1"/>
      </rPr>
      <t xml:space="preserve">     </t>
    </r>
  </si>
  <si>
    <t>Утверждаю:</t>
  </si>
  <si>
    <t>Форма 1</t>
  </si>
  <si>
    <t>Наименование муниципальной программы  "Реализация молодежной политики на 2020-2024 годы"</t>
  </si>
  <si>
    <t>Наименование муниципальной программы, подпрограммы, основного мероприятия, мероприятия</t>
  </si>
  <si>
    <t>Ответственный исполнитель, соисполнитель</t>
  </si>
  <si>
    <t>Код бюджетной классификации</t>
  </si>
  <si>
    <t>Расходы бюджета муниципального образования, тыс. рублей</t>
  </si>
  <si>
    <t>Кассовые расходы, %</t>
  </si>
  <si>
    <t>И</t>
  </si>
  <si>
    <t>Рз</t>
  </si>
  <si>
    <t>Пр</t>
  </si>
  <si>
    <t>ЦС</t>
  </si>
  <si>
    <t>ВР</t>
  </si>
  <si>
    <t>Сводная бюджетная роспись, план на 1 января отчетного года</t>
  </si>
  <si>
    <t>Сводная бюджетная роспись на отчетную дату</t>
  </si>
  <si>
    <t>Кассовое исполнение на конец отчетного периода</t>
  </si>
  <si>
    <t>К плану на 1 января отчетного года</t>
  </si>
  <si>
    <t>К плану на отчетную дату</t>
  </si>
  <si>
    <t>Всего</t>
  </si>
  <si>
    <t>Управление культуры, спорта и молодежной политики Администрации города Вокткинска</t>
  </si>
  <si>
    <t>01</t>
  </si>
  <si>
    <t>Управление культуры, спорта и молодежной политики Администрации города Воткинска</t>
  </si>
  <si>
    <t>07</t>
  </si>
  <si>
    <t>02</t>
  </si>
  <si>
    <t>10002S9550</t>
  </si>
  <si>
    <t>03</t>
  </si>
  <si>
    <t>04</t>
  </si>
  <si>
    <t>05</t>
  </si>
  <si>
    <t>06</t>
  </si>
  <si>
    <t>Вид правового акта</t>
  </si>
  <si>
    <t>Дата принятия</t>
  </si>
  <si>
    <t>Номер</t>
  </si>
  <si>
    <t>Суть изменений (краткое содержание)</t>
  </si>
  <si>
    <t xml:space="preserve">Форма 6. </t>
  </si>
  <si>
    <t>Сведения о внесенных за отчетный период изменениях в муниципальную программу</t>
  </si>
  <si>
    <t>Постановление Администрации города Воткинска "О внесении изменений в муниципальную программу муниципального образования "Город Воткинск" "Реализация молодежной политики на 2020-2024 годы", утвержденную постановлением Адинистрации города Воткинска от 29.11.2019 №2030</t>
  </si>
  <si>
    <t>В паспорте муниципальной программы «Реализация молодежной политики на 2020 -2024 годы", раздел «Ресурсное обеспечение» изложен в новой редакции.</t>
  </si>
  <si>
    <t>№7</t>
  </si>
  <si>
    <t>№630</t>
  </si>
  <si>
    <t>В паспорте муниципальной программы «Реализация молодежной политики на 2020 -2024 годы", разделы "Соисполнители" и  «Ресурсное обеспечение» изложены в новой редакции.</t>
  </si>
  <si>
    <t>Форма 7. Результаты оценки эффективности муниципальной  программы (подпрограммы)</t>
  </si>
  <si>
    <t>Координатор</t>
  </si>
  <si>
    <t>Ответственный исполнитель</t>
  </si>
  <si>
    <t xml:space="preserve">Эффективность реализации муниципальной программы (подпрограммы) </t>
  </si>
  <si>
    <t>Степень достижения плановых значений целевых показателей (индикаторов)</t>
  </si>
  <si>
    <t xml:space="preserve">Степень реализации мероприятий </t>
  </si>
  <si>
    <t>Степень соответствия запланированному уровню расходов</t>
  </si>
  <si>
    <t>Эффективность использования средств бюджета муниципального образования</t>
  </si>
  <si>
    <r>
      <t xml:space="preserve">Э </t>
    </r>
    <r>
      <rPr>
        <vertAlign val="subscript"/>
        <sz val="8"/>
        <color indexed="8"/>
        <rFont val="Times New Roman"/>
        <family val="1"/>
      </rPr>
      <t>МП</t>
    </r>
  </si>
  <si>
    <r>
      <t xml:space="preserve">СП </t>
    </r>
    <r>
      <rPr>
        <vertAlign val="subscript"/>
        <sz val="8"/>
        <color indexed="8"/>
        <rFont val="Times New Roman"/>
        <family val="1"/>
      </rPr>
      <t>МП</t>
    </r>
  </si>
  <si>
    <r>
      <t xml:space="preserve">СМ </t>
    </r>
    <r>
      <rPr>
        <vertAlign val="subscript"/>
        <sz val="8"/>
        <color indexed="8"/>
        <rFont val="Times New Roman"/>
        <family val="1"/>
      </rPr>
      <t>МП</t>
    </r>
  </si>
  <si>
    <r>
      <t xml:space="preserve">СР </t>
    </r>
    <r>
      <rPr>
        <vertAlign val="subscript"/>
        <sz val="8"/>
        <color indexed="8"/>
        <rFont val="Times New Roman"/>
        <family val="1"/>
      </rPr>
      <t>МП</t>
    </r>
  </si>
  <si>
    <r>
      <t xml:space="preserve">Э </t>
    </r>
    <r>
      <rPr>
        <vertAlign val="subscript"/>
        <sz val="8"/>
        <color indexed="8"/>
        <rFont val="Times New Roman"/>
        <family val="1"/>
      </rPr>
      <t>БС</t>
    </r>
  </si>
  <si>
    <t>6=7х10</t>
  </si>
  <si>
    <t>10=8/9</t>
  </si>
  <si>
    <t>хх</t>
  </si>
  <si>
    <t>«Реализация молодежной политики на территории МО «Город Воткинск» на 2015-2021 годы</t>
  </si>
  <si>
    <t>Заместитель главы Администрации города Воткинска по социальным вопросам Ж.А.Александрова</t>
  </si>
  <si>
    <t>Примечание: значения показателей округляются до 3-х знаков после запятой</t>
  </si>
  <si>
    <t>Уплачены в полном объеме</t>
  </si>
  <si>
    <t>№1775</t>
  </si>
  <si>
    <t xml:space="preserve">Отчет об использовании бюджетных ассигнований бюджета муниципального образования «Город Воткинск»  
на реализацию муниципальной  программы  за 2020 год
</t>
  </si>
  <si>
    <t xml:space="preserve">Ответственный исполнитель: Управление культуры, спорта и молодежной политики              </t>
  </si>
  <si>
    <t xml:space="preserve">Организация мероприятий на правленных на прфилактику асоциального деструктивного поведения подростков и молодежи. Находящихся в социально опасном положении </t>
  </si>
  <si>
    <t>на 01.01.2022</t>
  </si>
  <si>
    <t>Управление культуры, спорта и молодежной политики Администрации города Воткинска, Управление образования Администрации города Воткинска</t>
  </si>
  <si>
    <t>Управление образования Администрации города Вокткинска</t>
  </si>
  <si>
    <t>941</t>
  </si>
  <si>
    <t>за 1 полугодие 2022 год</t>
  </si>
  <si>
    <t>на 01.07.2022</t>
  </si>
  <si>
    <t>10004S8810</t>
  </si>
  <si>
    <t xml:space="preserve">Отчет о выполнении сводных показателей муниципальных заданий на оказание муниципальных услуг (выполнение работ)  муниципальными учреждениями муниципального образования «Город Воткинск»  по муниципальной программе 
за 1 полугодие 2022 года
</t>
  </si>
  <si>
    <t xml:space="preserve">Отчет о расходах на реализацию муниципальной программы за счет всех источников финансирования за 1 полугодие 2022 года
</t>
  </si>
  <si>
    <t>2022 год</t>
  </si>
  <si>
    <t>1 полугодие 2022</t>
  </si>
  <si>
    <t xml:space="preserve">Организован и проведен месячник "Во славу Отечества", в который входят конкурсы по 4 номинациям. Ожидаемый охват участников - 300 чел.  Проведено 5 митингов </t>
  </si>
  <si>
    <t xml:space="preserve">Организован и проведен месячник "Во славу Отечества", в который вошли конкурсы по 6 номинациям. Охват - 450 чел.   Проведены митинги: памяти   В.Г. Садовникова  (охват 50 человек), митинг-автопробег, посвященный присвоению городу  звания  "Город трудовой доблести" (охват 700 человек), митинг, посвященный очередной годовщине начала Великой Отечественной войны (охват 100 человек), "Вахта памяти",  митинг ппосвященный передаче Вечного огня  участникам ВОВ (охват 50 человек), митинг , посвященный памяти жертв Чернобыльской трагедии, (охват 70 человек). </t>
  </si>
  <si>
    <t xml:space="preserve">Приняли участие в республиканских конкурсах </t>
  </si>
  <si>
    <t>Организовано участие 2 команд от города  в Республиканском смотре-конкурсе по строевой подготовке «Равняемся на Героев» (охват 50 человек),организовано участие в полуфинале Республиканского конкурса "Спартакиада Гвардия" (охват 200 человек) .</t>
  </si>
  <si>
    <t>Организация и проведение совместных мероприятий с ООО "Союз ветеранов и инвалидов локальных войн" и Воткинской городской общественной организацией ветеранов войны, труда, вооруженных сил и правоохранительных органов (семинары, лектории, встречи)</t>
  </si>
  <si>
    <t>Проведены совместные мероприятия, приуроченые к Дню призывника, "уроки мужества"</t>
  </si>
  <si>
    <t>Поздравление женщин, ветеранов ВОВ с  Международным женским  днем  8 Марта. (охват 15 человек),Поздравление ветеранов с празднованием годовщины "Великой Победы 9 мая"(охват-20 чел)Всероссийская патриотическая акция «Окна Победы» (Украшение МОО фасадных окон учреждения),Акция «Георгиевская лента» (охват-300 шт.)</t>
  </si>
  <si>
    <t xml:space="preserve">Посещение войсковой части, музейной комнаты в филиале №7 ЦБС и музея локальных войн "Щит", кинопоказы, торжественный концерт (октябрь) </t>
  </si>
  <si>
    <t>В осиальных сетях размещены видеоматериалы напрвленные на допризывную подготовку молодежи</t>
  </si>
  <si>
    <t>Проведены фестиваль "Студенческая весна" (апрель), День здоровья (апрель), студенческая спартакиада (3 этапа), "Кругосветка" и "Кросс нации". Продвижение деятельности КВН в городе.</t>
  </si>
  <si>
    <t xml:space="preserve">Акция за ЗОЖ 6 марта 2022г., раздача буклетов - 200 шт.,  Акция за ЗОЖ и профилактика коронавирусной инфекции (охват - 300 чел.), Всероссийская акция «Будь здоров» (охват- 300 чел.), Мисс и Мистер студенчество (охват-50 чел.),  Онлайн акция "Я - студент" (охват - 150 чел.), проведен фестиваль "Студенческая весна" (охват - 400 чел.)  </t>
  </si>
  <si>
    <t>Проведен День молодежи  25 июня 2022г. (охват -3000 чел.)</t>
  </si>
  <si>
    <t xml:space="preserve">Проведение профильной смены запланировано на 2 полугодие </t>
  </si>
  <si>
    <t>Акция за ЗОЖ 6 марта 2022г., раздача буклетов - 200 шт.,  Акция за ЗОЖ и профилактика коронавирусной инфекции  (охват - 300 чел.), Всероссийская акция «Будь здоров» (охват- 300 чел.), проведены мероприятия в рамках антинаркотического месячника (охват - 12318 чел.), проведен конкурс социальных театров (охват - 100 чел.)</t>
  </si>
  <si>
    <t>Организация и проведение на территории муниципального образования "Город Воткинск" проектов молодежного инициативного бюджетирования "Атмосфера"</t>
  </si>
  <si>
    <t xml:space="preserve">Управление культуры, спорта и молодежной политики. Управление образования. Управление жилищно-коммунального хозяйства </t>
  </si>
  <si>
    <t>Реализвано не менее 5 проектов</t>
  </si>
  <si>
    <t xml:space="preserve">Приняли участие в конкурсе МИБ Атмосфера, победителями стали 8 проектов, которые будут реализованы во втором полугодии </t>
  </si>
  <si>
    <t xml:space="preserve">Республиканский Слёт руководителей волонтерских отрядов, танцевальный батл среди волонтерских отрядов (охват-70 чел.), встреча ДНД с учениками 12 школы </t>
  </si>
  <si>
    <t xml:space="preserve">Проведено 2 обучающих семинара с руководителями волонтерских отрядов по вовлечению в волонтерскую работу </t>
  </si>
  <si>
    <t xml:space="preserve">Проведена Республиканская акция - «Весенняя неделя добра» (комплекс субботников), охват - 800 чел., проведен урок добра «Электронные сигареты» для волонтеров (охват - 200 чел.), Всероссийская акция «Всероссийский день заботы и памятниках истории и культуры» (охват-50 чел.), благотворительная акция «Дармарка» (охват-400 чел.)
</t>
  </si>
  <si>
    <t xml:space="preserve">Оформлены информационные стенды о волонтерской деятельности во всех школах и СПО, каждый волонтерский отряд имеет страницу приложения "Вконтакте", либо размещает информацию волонтерской деятельности на официальные сайты учреждений </t>
  </si>
  <si>
    <t>Проведен конкурс социальных театров (охват - 200 чел.)</t>
  </si>
  <si>
    <t>Выполнение МАУ "МЦ "Победа" муниципального задания. Проведено 80 мероприятий. Осуществляют деятельность 5 молодежных организаций на базе МАУ "МЦ "Победа".</t>
  </si>
  <si>
    <t>Проведено 40 мероприятий. Осуществляют деятельность 5 молодежных организаций на базе МАУ "МЦ "Победа"</t>
  </si>
  <si>
    <t>не проводилось</t>
  </si>
  <si>
    <t>Показатель  будет  достигнут к концу  2022 года</t>
  </si>
  <si>
    <t>за  1 полугодие 2022 год</t>
  </si>
  <si>
    <t>№781</t>
  </si>
  <si>
    <t>№1851</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</si>
</sst>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
  </numFmts>
  <fonts count="91">
    <font>
      <sz val="11"/>
      <color theme="1"/>
      <name val="Calibri"/>
      <family val="2"/>
    </font>
    <font>
      <sz val="11"/>
      <color indexed="8"/>
      <name val="Calibri"/>
      <family val="2"/>
    </font>
    <font>
      <sz val="10"/>
      <name val="Times New Roman"/>
      <family val="1"/>
    </font>
    <font>
      <b/>
      <sz val="10"/>
      <name val="Times New Roman"/>
      <family val="1"/>
    </font>
    <font>
      <sz val="9"/>
      <name val="Times New Roman"/>
      <family val="1"/>
    </font>
    <font>
      <b/>
      <sz val="9"/>
      <name val="Times New Roman"/>
      <family val="1"/>
    </font>
    <font>
      <sz val="8"/>
      <name val="Calibri"/>
      <family val="2"/>
    </font>
    <font>
      <sz val="8"/>
      <name val="Times New Roman"/>
      <family val="1"/>
    </font>
    <font>
      <sz val="10"/>
      <color indexed="8"/>
      <name val="Times New Roman"/>
      <family val="1"/>
    </font>
    <font>
      <b/>
      <sz val="10"/>
      <color indexed="8"/>
      <name val="Times New Roman"/>
      <family val="1"/>
    </font>
    <font>
      <b/>
      <sz val="12"/>
      <name val="Times New Roman"/>
      <family val="1"/>
    </font>
    <font>
      <sz val="12"/>
      <name val="Times New Roman"/>
      <family val="1"/>
    </font>
    <font>
      <u val="single"/>
      <sz val="12"/>
      <name val="Times New Roman"/>
      <family val="1"/>
    </font>
    <font>
      <sz val="11"/>
      <name val="Times New Roman"/>
      <family val="1"/>
    </font>
    <font>
      <b/>
      <sz val="12"/>
      <color indexed="8"/>
      <name val="Times New Roman"/>
      <family val="1"/>
    </font>
    <font>
      <sz val="9"/>
      <color indexed="8"/>
      <name val="Times New Roman"/>
      <family val="1"/>
    </font>
    <font>
      <sz val="8.5"/>
      <name val="Times New Roman"/>
      <family val="1"/>
    </font>
    <font>
      <b/>
      <sz val="13"/>
      <name val="Times New Roman"/>
      <family val="1"/>
    </font>
    <font>
      <b/>
      <sz val="14"/>
      <name val="Times New Roman"/>
      <family val="1"/>
    </font>
    <font>
      <sz val="7"/>
      <name val="Times New Roman"/>
      <family val="1"/>
    </font>
    <font>
      <sz val="12"/>
      <color indexed="8"/>
      <name val="Times New Roman"/>
      <family val="1"/>
    </font>
    <font>
      <u val="single"/>
      <sz val="10"/>
      <name val="Times New Roman"/>
      <family val="1"/>
    </font>
    <font>
      <sz val="11"/>
      <color indexed="8"/>
      <name val="Times New Roman"/>
      <family val="1"/>
    </font>
    <font>
      <sz val="14"/>
      <name val="Times New Roman"/>
      <family val="1"/>
    </font>
    <font>
      <b/>
      <sz val="8.5"/>
      <color indexed="8"/>
      <name val="Times New Roman"/>
      <family val="1"/>
    </font>
    <font>
      <sz val="8.5"/>
      <color indexed="8"/>
      <name val="Times New Roman"/>
      <family val="1"/>
    </font>
    <font>
      <sz val="8"/>
      <color indexed="8"/>
      <name val="Times New Roman"/>
      <family val="1"/>
    </font>
    <font>
      <vertAlign val="subscript"/>
      <sz val="8"/>
      <color indexed="8"/>
      <name val="Times New Roman"/>
      <family val="1"/>
    </font>
    <font>
      <b/>
      <sz val="11"/>
      <color indexed="8"/>
      <name val="Times New Roman"/>
      <family val="1"/>
    </font>
    <font>
      <sz val="7.5"/>
      <name val="Times New Roman"/>
      <family val="1"/>
    </font>
    <font>
      <sz val="9"/>
      <name val="Tahoma"/>
      <family val="0"/>
    </font>
    <font>
      <b/>
      <sz val="9"/>
      <name val="Tahoma"/>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4"/>
      <color indexed="8"/>
      <name val="Calibri"/>
      <family val="2"/>
    </font>
    <font>
      <b/>
      <sz val="14"/>
      <color indexed="8"/>
      <name val="Times New Roman"/>
      <family val="1"/>
    </font>
    <font>
      <b/>
      <sz val="10"/>
      <color indexed="10"/>
      <name val="Times New Roman"/>
      <family val="1"/>
    </font>
    <font>
      <sz val="10"/>
      <color indexed="10"/>
      <name val="Times New Roman"/>
      <family val="1"/>
    </font>
    <font>
      <sz val="10"/>
      <name val="Calibri"/>
      <family val="2"/>
    </font>
    <font>
      <sz val="8.5"/>
      <name val="Calibri"/>
      <family val="2"/>
    </font>
    <font>
      <sz val="9"/>
      <name val="Calibri"/>
      <family val="2"/>
    </font>
    <font>
      <sz val="7"/>
      <name val="Calibri"/>
      <family val="2"/>
    </font>
    <font>
      <sz val="9"/>
      <color indexed="8"/>
      <name val="Calibri"/>
      <family val="2"/>
    </font>
    <font>
      <b/>
      <sz val="11"/>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sz val="10"/>
      <color theme="1"/>
      <name val="Times New Roman"/>
      <family val="1"/>
    </font>
    <font>
      <sz val="14"/>
      <color theme="1"/>
      <name val="Times New Roman"/>
      <family val="1"/>
    </font>
    <font>
      <b/>
      <sz val="12"/>
      <color theme="1"/>
      <name val="Times New Roman"/>
      <family val="1"/>
    </font>
    <font>
      <sz val="14"/>
      <color theme="1"/>
      <name val="Calibri"/>
      <family val="2"/>
    </font>
    <font>
      <b/>
      <sz val="14"/>
      <color theme="1"/>
      <name val="Times New Roman"/>
      <family val="1"/>
    </font>
    <font>
      <b/>
      <sz val="10"/>
      <color rgb="FFFF0000"/>
      <name val="Times New Roman"/>
      <family val="1"/>
    </font>
    <font>
      <sz val="10"/>
      <color rgb="FFFF0000"/>
      <name val="Times New Roman"/>
      <family val="1"/>
    </font>
    <font>
      <sz val="9"/>
      <color theme="1"/>
      <name val="Times New Roman"/>
      <family val="1"/>
    </font>
    <font>
      <sz val="9"/>
      <color theme="1"/>
      <name val="Calibri"/>
      <family val="2"/>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2" fillId="25" borderId="1" applyNumberFormat="0" applyAlignment="0" applyProtection="0"/>
    <xf numFmtId="0" fontId="63" fillId="26" borderId="2" applyNumberFormat="0" applyAlignment="0" applyProtection="0"/>
    <xf numFmtId="0" fontId="64" fillId="26" borderId="1" applyNumberFormat="0" applyAlignment="0" applyProtection="0"/>
    <xf numFmtId="0" fontId="6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7" borderId="7" applyNumberFormat="0" applyAlignment="0" applyProtection="0"/>
    <xf numFmtId="0" fontId="71" fillId="0" borderId="0" applyNumberFormat="0" applyFill="0" applyBorder="0" applyAlignment="0" applyProtection="0"/>
    <xf numFmtId="0" fontId="72" fillId="28" borderId="0" applyNumberFormat="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78" fillId="31" borderId="0" applyNumberFormat="0" applyBorder="0" applyAlignment="0" applyProtection="0"/>
  </cellStyleXfs>
  <cellXfs count="254">
    <xf numFmtId="0" fontId="0" fillId="0" borderId="0" xfId="0" applyFont="1" applyAlignment="1">
      <alignment/>
    </xf>
    <xf numFmtId="0" fontId="4" fillId="0" borderId="0" xfId="0" applyFont="1" applyFill="1" applyAlignment="1">
      <alignment/>
    </xf>
    <xf numFmtId="0" fontId="5" fillId="0" borderId="0" xfId="0" applyFont="1" applyFill="1" applyAlignment="1">
      <alignment horizontal="center"/>
    </xf>
    <xf numFmtId="0" fontId="2" fillId="0" borderId="0" xfId="0" applyFont="1" applyFill="1" applyAlignment="1">
      <alignment/>
    </xf>
    <xf numFmtId="0" fontId="2" fillId="0" borderId="0" xfId="0" applyFont="1" applyFill="1" applyAlignment="1">
      <alignment/>
    </xf>
    <xf numFmtId="0" fontId="10" fillId="0" borderId="0" xfId="0" applyFont="1" applyFill="1" applyAlignment="1">
      <alignment horizontal="center" wrapText="1"/>
    </xf>
    <xf numFmtId="0" fontId="7" fillId="0" borderId="10" xfId="0" applyFont="1" applyFill="1" applyBorder="1" applyAlignment="1">
      <alignment horizontal="center" vertical="center" wrapText="1"/>
    </xf>
    <xf numFmtId="0" fontId="7" fillId="0" borderId="0" xfId="0" applyFont="1" applyFill="1" applyAlignment="1">
      <alignment/>
    </xf>
    <xf numFmtId="49" fontId="7" fillId="0" borderId="10" xfId="0" applyNumberFormat="1" applyFont="1" applyFill="1" applyBorder="1" applyAlignment="1">
      <alignment horizontal="center" vertical="center"/>
    </xf>
    <xf numFmtId="0" fontId="11" fillId="0" borderId="0" xfId="0" applyFont="1" applyFill="1" applyAlignment="1">
      <alignment horizontal="center" wrapText="1"/>
    </xf>
    <xf numFmtId="0" fontId="7" fillId="0" borderId="11" xfId="0" applyFont="1" applyFill="1" applyBorder="1" applyAlignment="1">
      <alignment horizontal="center" vertical="center" wrapText="1"/>
    </xf>
    <xf numFmtId="0" fontId="11" fillId="0" borderId="0" xfId="0" applyFont="1" applyFill="1" applyAlignment="1">
      <alignment/>
    </xf>
    <xf numFmtId="0" fontId="11" fillId="0" borderId="0" xfId="0" applyFont="1" applyFill="1" applyAlignment="1">
      <alignment horizontal="center" vertical="center" wrapText="1"/>
    </xf>
    <xf numFmtId="0" fontId="79" fillId="0" borderId="0" xfId="0" applyFont="1" applyAlignment="1">
      <alignment/>
    </xf>
    <xf numFmtId="0" fontId="80" fillId="0" borderId="0" xfId="0" applyFont="1" applyAlignment="1">
      <alignment/>
    </xf>
    <xf numFmtId="0" fontId="10" fillId="0" borderId="0" xfId="0" applyFont="1" applyFill="1" applyAlignment="1">
      <alignment horizontal="center"/>
    </xf>
    <xf numFmtId="0" fontId="11" fillId="0" borderId="0" xfId="0" applyFont="1" applyFill="1" applyAlignment="1">
      <alignment/>
    </xf>
    <xf numFmtId="0" fontId="11" fillId="0" borderId="0" xfId="0" applyFont="1" applyAlignment="1">
      <alignment/>
    </xf>
    <xf numFmtId="0" fontId="81" fillId="0" borderId="0" xfId="0" applyFont="1" applyAlignment="1">
      <alignment/>
    </xf>
    <xf numFmtId="0" fontId="11" fillId="0" borderId="0" xfId="0" applyFont="1" applyFill="1" applyAlignment="1">
      <alignment horizontal="justify" vertical="center" wrapText="1"/>
    </xf>
    <xf numFmtId="0" fontId="10" fillId="0" borderId="0" xfId="0" applyFont="1" applyFill="1" applyAlignment="1">
      <alignment horizontal="justify" vertical="center"/>
    </xf>
    <xf numFmtId="0" fontId="7" fillId="0" borderId="0" xfId="0" applyFont="1" applyAlignment="1">
      <alignment/>
    </xf>
    <xf numFmtId="0" fontId="3" fillId="0" borderId="0" xfId="0" applyFont="1" applyFill="1" applyAlignment="1">
      <alignment/>
    </xf>
    <xf numFmtId="0" fontId="11" fillId="0" borderId="0" xfId="0" applyFont="1" applyFill="1" applyAlignment="1">
      <alignment horizontal="justify" vertical="center"/>
    </xf>
    <xf numFmtId="0" fontId="79" fillId="0" borderId="0" xfId="0" applyFont="1" applyFill="1" applyAlignment="1">
      <alignment/>
    </xf>
    <xf numFmtId="0" fontId="7" fillId="0" borderId="0" xfId="0" applyFont="1" applyFill="1" applyAlignment="1">
      <alignment horizontal="justify"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0" fontId="11" fillId="0" borderId="0" xfId="0" applyFont="1" applyFill="1" applyAlignment="1">
      <alignment horizontal="center" vertical="center"/>
    </xf>
    <xf numFmtId="2" fontId="11" fillId="0" borderId="0" xfId="0" applyNumberFormat="1" applyFont="1" applyAlignment="1">
      <alignment/>
    </xf>
    <xf numFmtId="2" fontId="13" fillId="0" borderId="0" xfId="0" applyNumberFormat="1" applyFont="1" applyAlignment="1">
      <alignment/>
    </xf>
    <xf numFmtId="0" fontId="13" fillId="0" borderId="0" xfId="0" applyFont="1" applyAlignment="1">
      <alignment/>
    </xf>
    <xf numFmtId="2" fontId="7" fillId="0" borderId="0" xfId="0" applyNumberFormat="1" applyFont="1" applyAlignment="1">
      <alignment/>
    </xf>
    <xf numFmtId="0" fontId="7" fillId="0" borderId="10" xfId="0" applyFont="1" applyFill="1" applyBorder="1" applyAlignment="1">
      <alignment horizontal="center"/>
    </xf>
    <xf numFmtId="49" fontId="3"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3"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3"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78" fontId="2" fillId="0" borderId="10" xfId="0" applyNumberFormat="1" applyFont="1" applyBorder="1" applyAlignment="1">
      <alignment horizontal="center" vertical="center" wrapText="1"/>
    </xf>
    <xf numFmtId="0" fontId="4" fillId="0" borderId="10" xfId="0" applyFont="1" applyFill="1" applyBorder="1" applyAlignment="1">
      <alignment horizontal="left" vertical="top" wrapText="1"/>
    </xf>
    <xf numFmtId="0" fontId="2" fillId="0" borderId="10" xfId="0" applyFont="1" applyFill="1" applyBorder="1" applyAlignment="1">
      <alignment vertical="top" wrapText="1"/>
    </xf>
    <xf numFmtId="0" fontId="2" fillId="0" borderId="10" xfId="0" applyFont="1" applyFill="1" applyBorder="1" applyAlignment="1">
      <alignment horizontal="center" vertical="top"/>
    </xf>
    <xf numFmtId="0" fontId="4" fillId="0" borderId="10" xfId="0" applyFont="1" applyFill="1" applyBorder="1" applyAlignment="1">
      <alignment horizontal="center" vertical="center"/>
    </xf>
    <xf numFmtId="0" fontId="4" fillId="0" borderId="10" xfId="0" applyFont="1" applyBorder="1" applyAlignment="1">
      <alignment vertical="center" wrapText="1"/>
    </xf>
    <xf numFmtId="0" fontId="4" fillId="0" borderId="10" xfId="0" applyFont="1" applyBorder="1" applyAlignment="1">
      <alignment horizontal="justify"/>
    </xf>
    <xf numFmtId="0" fontId="4" fillId="0" borderId="10" xfId="0" applyFont="1" applyBorder="1" applyAlignment="1">
      <alignment wrapText="1"/>
    </xf>
    <xf numFmtId="0" fontId="15" fillId="0" borderId="10" xfId="0" applyFont="1" applyBorder="1" applyAlignment="1">
      <alignment wrapText="1"/>
    </xf>
    <xf numFmtId="0" fontId="3" fillId="0" borderId="10" xfId="0" applyFont="1" applyFill="1" applyBorder="1" applyAlignment="1">
      <alignment/>
    </xf>
    <xf numFmtId="0" fontId="4" fillId="0" borderId="10" xfId="0" applyFont="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Border="1" applyAlignment="1">
      <alignment horizontal="center" vertical="center" wrapText="1"/>
    </xf>
    <xf numFmtId="172" fontId="5" fillId="0" borderId="10" xfId="0" applyNumberFormat="1" applyFont="1" applyFill="1" applyBorder="1" applyAlignment="1">
      <alignment horizontal="center" vertical="center"/>
    </xf>
    <xf numFmtId="172" fontId="4" fillId="0" borderId="10" xfId="0" applyNumberFormat="1" applyFont="1" applyFill="1" applyBorder="1" applyAlignment="1">
      <alignment horizontal="center" vertical="center" wrapText="1"/>
    </xf>
    <xf numFmtId="172" fontId="4" fillId="0" borderId="10" xfId="0" applyNumberFormat="1" applyFont="1" applyFill="1" applyBorder="1" applyAlignment="1">
      <alignment horizontal="center" vertical="center"/>
    </xf>
    <xf numFmtId="0" fontId="82" fillId="0" borderId="0" xfId="0" applyFont="1" applyAlignment="1">
      <alignment/>
    </xf>
    <xf numFmtId="49" fontId="4" fillId="0" borderId="10" xfId="0" applyNumberFormat="1" applyFont="1" applyFill="1" applyBorder="1" applyAlignment="1">
      <alignment horizontal="center" vertical="center"/>
    </xf>
    <xf numFmtId="0" fontId="5" fillId="32" borderId="10" xfId="0" applyFont="1" applyFill="1" applyBorder="1" applyAlignment="1">
      <alignment horizontal="left" vertical="center" wrapText="1"/>
    </xf>
    <xf numFmtId="0" fontId="15" fillId="32" borderId="10" xfId="0" applyFont="1" applyFill="1" applyBorder="1" applyAlignment="1">
      <alignment wrapText="1"/>
    </xf>
    <xf numFmtId="0" fontId="15" fillId="32" borderId="10" xfId="0" applyFont="1" applyFill="1" applyBorder="1" applyAlignment="1">
      <alignment horizontal="left" wrapText="1" indent="3"/>
    </xf>
    <xf numFmtId="0" fontId="18" fillId="0" borderId="0" xfId="0" applyFont="1" applyFill="1" applyAlignment="1">
      <alignment/>
    </xf>
    <xf numFmtId="0" fontId="18" fillId="0" borderId="0" xfId="0" applyFont="1" applyFill="1" applyAlignment="1">
      <alignment horizont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top"/>
    </xf>
    <xf numFmtId="0" fontId="10" fillId="0" borderId="0" xfId="0" applyFont="1" applyFill="1" applyAlignment="1">
      <alignment wrapText="1"/>
    </xf>
    <xf numFmtId="0" fontId="11" fillId="0" borderId="0" xfId="0" applyFont="1" applyFill="1" applyAlignment="1">
      <alignment wrapText="1"/>
    </xf>
    <xf numFmtId="0" fontId="83" fillId="0" borderId="0" xfId="0" applyFont="1" applyBorder="1" applyAlignment="1">
      <alignment/>
    </xf>
    <xf numFmtId="0" fontId="3" fillId="0" borderId="0" xfId="0" applyFont="1" applyFill="1" applyAlignment="1">
      <alignment horizontal="center"/>
    </xf>
    <xf numFmtId="0" fontId="18" fillId="0" borderId="0" xfId="0" applyFont="1" applyFill="1" applyAlignment="1">
      <alignment horizontal="center" vertical="center" wrapText="1"/>
    </xf>
    <xf numFmtId="0" fontId="16" fillId="0" borderId="10" xfId="0" applyFont="1" applyFill="1" applyBorder="1" applyAlignment="1">
      <alignment horizontal="center" vertical="center" wrapText="1"/>
    </xf>
    <xf numFmtId="0" fontId="3" fillId="0" borderId="10" xfId="0" applyFont="1" applyFill="1" applyBorder="1" applyAlignment="1">
      <alignment vertical="top" wrapText="1"/>
    </xf>
    <xf numFmtId="49" fontId="2" fillId="0" borderId="10" xfId="0" applyNumberFormat="1" applyFont="1" applyFill="1" applyBorder="1" applyAlignment="1">
      <alignment horizontal="center" vertical="top"/>
    </xf>
    <xf numFmtId="172" fontId="3" fillId="0" borderId="10" xfId="0" applyNumberFormat="1" applyFont="1" applyFill="1" applyBorder="1" applyAlignment="1">
      <alignment horizontal="center" vertical="top"/>
    </xf>
    <xf numFmtId="0" fontId="4" fillId="0" borderId="13" xfId="0" applyFont="1" applyFill="1" applyBorder="1" applyAlignment="1">
      <alignment vertical="top" wrapText="1"/>
    </xf>
    <xf numFmtId="0" fontId="7" fillId="0" borderId="10" xfId="0" applyFont="1" applyFill="1" applyBorder="1" applyAlignment="1">
      <alignment horizontal="left" vertical="top" wrapText="1"/>
    </xf>
    <xf numFmtId="49" fontId="5" fillId="0" borderId="10" xfId="0" applyNumberFormat="1" applyFont="1" applyFill="1" applyBorder="1" applyAlignment="1">
      <alignment horizontal="center" vertical="top"/>
    </xf>
    <xf numFmtId="0" fontId="22" fillId="0" borderId="0" xfId="0" applyFont="1" applyAlignment="1">
      <alignment horizontal="center" vertical="center"/>
    </xf>
    <xf numFmtId="0" fontId="28" fillId="0" borderId="0" xfId="0" applyFont="1" applyAlignment="1">
      <alignment horizontal="center" vertical="center"/>
    </xf>
    <xf numFmtId="0" fontId="28" fillId="0" borderId="0" xfId="0" applyFont="1" applyAlignment="1">
      <alignment vertical="center"/>
    </xf>
    <xf numFmtId="0" fontId="84" fillId="0" borderId="0" xfId="0" applyFont="1" applyAlignment="1">
      <alignment/>
    </xf>
    <xf numFmtId="0" fontId="85" fillId="0" borderId="0" xfId="0" applyFont="1" applyAlignment="1">
      <alignment horizontal="center" vertical="center" wrapText="1"/>
    </xf>
    <xf numFmtId="0" fontId="4" fillId="33" borderId="10" xfId="0" applyFont="1" applyFill="1" applyBorder="1" applyAlignment="1">
      <alignment horizontal="center" vertical="center" wrapText="1"/>
    </xf>
    <xf numFmtId="0" fontId="23" fillId="0" borderId="0" xfId="0" applyFont="1" applyFill="1" applyAlignment="1">
      <alignment horizontal="right"/>
    </xf>
    <xf numFmtId="49" fontId="4" fillId="0" borderId="13" xfId="0" applyNumberFormat="1" applyFont="1" applyFill="1" applyBorder="1" applyAlignment="1">
      <alignment horizontal="center" vertical="top"/>
    </xf>
    <xf numFmtId="49" fontId="5" fillId="0" borderId="13" xfId="0" applyNumberFormat="1" applyFont="1" applyFill="1" applyBorder="1" applyAlignment="1">
      <alignment horizontal="center" vertical="top"/>
    </xf>
    <xf numFmtId="172" fontId="4" fillId="0" borderId="10" xfId="0" applyNumberFormat="1" applyFont="1" applyFill="1" applyBorder="1" applyAlignment="1">
      <alignment horizontal="left" vertical="center" wrapText="1"/>
    </xf>
    <xf numFmtId="0" fontId="86" fillId="0" borderId="0" xfId="0" applyFont="1" applyFill="1" applyAlignment="1">
      <alignment horizontal="center"/>
    </xf>
    <xf numFmtId="0" fontId="87" fillId="0" borderId="0" xfId="0" applyFont="1" applyAlignment="1">
      <alignment horizontal="center"/>
    </xf>
    <xf numFmtId="4" fontId="2"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4" fontId="0" fillId="0" borderId="0" xfId="0" applyNumberFormat="1" applyAlignment="1">
      <alignment/>
    </xf>
    <xf numFmtId="4" fontId="2" fillId="34" borderId="10" xfId="0" applyNumberFormat="1" applyFont="1" applyFill="1" applyBorder="1" applyAlignment="1">
      <alignment horizontal="center" vertical="center"/>
    </xf>
    <xf numFmtId="0" fontId="4" fillId="34" borderId="10" xfId="0" applyFont="1" applyFill="1" applyBorder="1" applyAlignment="1">
      <alignment horizontal="center" vertical="center"/>
    </xf>
    <xf numFmtId="49" fontId="4" fillId="34" borderId="10" xfId="0" applyNumberFormat="1" applyFont="1" applyFill="1" applyBorder="1" applyAlignment="1">
      <alignment horizontal="center" vertical="center"/>
    </xf>
    <xf numFmtId="0" fontId="4" fillId="34" borderId="10" xfId="0" applyFont="1" applyFill="1" applyBorder="1" applyAlignment="1">
      <alignment horizontal="center" vertical="center" wrapText="1"/>
    </xf>
    <xf numFmtId="4" fontId="4" fillId="34" borderId="10" xfId="0" applyNumberFormat="1" applyFont="1" applyFill="1" applyBorder="1" applyAlignment="1">
      <alignment horizontal="center" vertical="center"/>
    </xf>
    <xf numFmtId="0" fontId="7" fillId="34" borderId="10"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26" fillId="34" borderId="10" xfId="0" applyFont="1" applyFill="1" applyBorder="1" applyAlignment="1">
      <alignment horizontal="center" vertical="center" wrapText="1"/>
    </xf>
    <xf numFmtId="49" fontId="7" fillId="34" borderId="10" xfId="0" applyNumberFormat="1" applyFont="1" applyFill="1" applyBorder="1" applyAlignment="1">
      <alignment horizontal="center" vertical="center"/>
    </xf>
    <xf numFmtId="0" fontId="26" fillId="34" borderId="10" xfId="0" applyFont="1" applyFill="1" applyBorder="1" applyAlignment="1">
      <alignment horizontal="center" vertical="center"/>
    </xf>
    <xf numFmtId="49" fontId="22" fillId="34" borderId="10" xfId="0" applyNumberFormat="1" applyFont="1" applyFill="1" applyBorder="1" applyAlignment="1">
      <alignment horizontal="center" vertical="center"/>
    </xf>
    <xf numFmtId="0" fontId="15" fillId="34" borderId="10" xfId="0" applyFont="1" applyFill="1" applyBorder="1" applyAlignment="1">
      <alignment vertical="center" wrapText="1"/>
    </xf>
    <xf numFmtId="0" fontId="15" fillId="34" borderId="10" xfId="0" applyFont="1" applyFill="1" applyBorder="1" applyAlignment="1">
      <alignment horizontal="justify" vertical="center"/>
    </xf>
    <xf numFmtId="180" fontId="80" fillId="34" borderId="10" xfId="0" applyNumberFormat="1" applyFont="1" applyFill="1" applyBorder="1" applyAlignment="1">
      <alignment horizontal="center" vertical="center"/>
    </xf>
    <xf numFmtId="0" fontId="15" fillId="0" borderId="10" xfId="0" applyFont="1" applyFill="1" applyBorder="1" applyAlignment="1">
      <alignment horizontal="left" vertical="center" wrapText="1"/>
    </xf>
    <xf numFmtId="0" fontId="15" fillId="0" borderId="10" xfId="0" applyFont="1" applyFill="1" applyBorder="1" applyAlignment="1">
      <alignment horizontal="center" vertical="center"/>
    </xf>
    <xf numFmtId="0" fontId="11" fillId="0" borderId="0" xfId="0" applyFont="1" applyFill="1" applyBorder="1" applyAlignment="1">
      <alignment horizontal="center" wrapText="1"/>
    </xf>
    <xf numFmtId="0" fontId="4" fillId="0" borderId="0" xfId="0" applyFont="1" applyFill="1" applyAlignment="1">
      <alignment horizontal="center" vertical="top" wrapText="1"/>
    </xf>
    <xf numFmtId="0" fontId="2" fillId="0" borderId="0" xfId="0" applyFont="1" applyFill="1" applyAlignment="1">
      <alignment horizontal="left" wrapText="1"/>
    </xf>
    <xf numFmtId="0" fontId="11" fillId="0" borderId="0" xfId="0" applyFont="1" applyFill="1" applyAlignment="1">
      <alignment horizontal="left"/>
    </xf>
    <xf numFmtId="0" fontId="88" fillId="0" borderId="0" xfId="0" applyFont="1" applyAlignment="1">
      <alignment horizontal="center" vertical="top"/>
    </xf>
    <xf numFmtId="0" fontId="10" fillId="0" borderId="0" xfId="0" applyFont="1" applyFill="1" applyAlignment="1">
      <alignment horizontal="center" wrapText="1"/>
    </xf>
    <xf numFmtId="0" fontId="83" fillId="0" borderId="0" xfId="0" applyFont="1" applyBorder="1" applyAlignment="1">
      <alignment horizontal="center"/>
    </xf>
    <xf numFmtId="0" fontId="11" fillId="0" borderId="0" xfId="0" applyFont="1" applyFill="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1" xfId="0" applyFont="1" applyFill="1" applyBorder="1" applyAlignment="1">
      <alignment horizontal="left" vertical="top" wrapText="1"/>
    </xf>
    <xf numFmtId="49" fontId="4" fillId="0" borderId="13" xfId="0" applyNumberFormat="1" applyFont="1" applyFill="1" applyBorder="1" applyAlignment="1">
      <alignment horizontal="center" vertical="top"/>
    </xf>
    <xf numFmtId="0" fontId="0" fillId="0" borderId="14" xfId="0" applyBorder="1" applyAlignment="1">
      <alignment horizontal="center" vertical="top"/>
    </xf>
    <xf numFmtId="0" fontId="0" fillId="0" borderId="11" xfId="0" applyBorder="1" applyAlignment="1">
      <alignment horizontal="center" vertical="top"/>
    </xf>
    <xf numFmtId="49" fontId="4" fillId="0" borderId="14"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5" fillId="0" borderId="13" xfId="0" applyNumberFormat="1" applyFont="1" applyFill="1" applyBorder="1" applyAlignment="1">
      <alignment horizontal="center" vertical="top"/>
    </xf>
    <xf numFmtId="49" fontId="5" fillId="0" borderId="14" xfId="0" applyNumberFormat="1" applyFont="1" applyFill="1" applyBorder="1" applyAlignment="1">
      <alignment horizontal="center" vertical="top"/>
    </xf>
    <xf numFmtId="49" fontId="5" fillId="0" borderId="11" xfId="0" applyNumberFormat="1" applyFont="1" applyFill="1" applyBorder="1" applyAlignment="1">
      <alignment horizontal="center" vertical="top"/>
    </xf>
    <xf numFmtId="0" fontId="4" fillId="0" borderId="13" xfId="0" applyFont="1" applyFill="1" applyBorder="1" applyAlignment="1">
      <alignment vertical="top" wrapText="1"/>
    </xf>
    <xf numFmtId="0" fontId="4" fillId="0" borderId="14" xfId="0" applyFont="1" applyFill="1" applyBorder="1" applyAlignment="1">
      <alignment vertical="top" wrapText="1"/>
    </xf>
    <xf numFmtId="0" fontId="4" fillId="0" borderId="11" xfId="0" applyFont="1" applyFill="1" applyBorder="1" applyAlignment="1">
      <alignment vertical="top"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49" fontId="3" fillId="0" borderId="13" xfId="0" applyNumberFormat="1" applyFont="1" applyFill="1" applyBorder="1" applyAlignment="1">
      <alignment horizontal="center" vertical="top"/>
    </xf>
    <xf numFmtId="49" fontId="3" fillId="0" borderId="14" xfId="0" applyNumberFormat="1" applyFont="1" applyFill="1" applyBorder="1" applyAlignment="1">
      <alignment horizontal="center" vertical="top"/>
    </xf>
    <xf numFmtId="49" fontId="3" fillId="0" borderId="11" xfId="0" applyNumberFormat="1" applyFont="1" applyFill="1" applyBorder="1" applyAlignment="1">
      <alignment horizontal="center" vertical="top"/>
    </xf>
    <xf numFmtId="49" fontId="2" fillId="0" borderId="13" xfId="0" applyNumberFormat="1" applyFont="1" applyFill="1" applyBorder="1" applyAlignment="1">
      <alignment horizontal="center" vertical="top"/>
    </xf>
    <xf numFmtId="49" fontId="2" fillId="0" borderId="14" xfId="0" applyNumberFormat="1" applyFont="1" applyFill="1" applyBorder="1" applyAlignment="1">
      <alignment horizontal="center" vertical="top"/>
    </xf>
    <xf numFmtId="49" fontId="2" fillId="0" borderId="11" xfId="0" applyNumberFormat="1" applyFont="1" applyFill="1" applyBorder="1" applyAlignment="1">
      <alignment horizontal="center" vertical="top"/>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1"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1" xfId="0" applyFont="1" applyFill="1" applyBorder="1" applyAlignment="1">
      <alignment horizontal="left" vertical="top" wrapText="1"/>
    </xf>
    <xf numFmtId="0" fontId="23" fillId="0" borderId="0" xfId="0" applyFont="1" applyFill="1" applyAlignment="1">
      <alignment horizontal="left"/>
    </xf>
    <xf numFmtId="0" fontId="18" fillId="0" borderId="0" xfId="0" applyFont="1" applyFill="1" applyAlignment="1">
      <alignment horizontal="center" wrapText="1"/>
    </xf>
    <xf numFmtId="0" fontId="18" fillId="0" borderId="0" xfId="0" applyFont="1" applyFill="1" applyAlignment="1">
      <alignment horizontal="center" vertical="center" wrapText="1"/>
    </xf>
    <xf numFmtId="0" fontId="84" fillId="0" borderId="0" xfId="0" applyFont="1" applyAlignment="1">
      <alignment/>
    </xf>
    <xf numFmtId="0" fontId="83" fillId="0" borderId="0" xfId="0" applyFont="1" applyAlignment="1">
      <alignment horizontal="left"/>
    </xf>
    <xf numFmtId="0" fontId="2" fillId="0" borderId="16"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29" fillId="0" borderId="13" xfId="0" applyFont="1" applyFill="1" applyBorder="1" applyAlignment="1">
      <alignment horizontal="left" vertical="top" wrapText="1"/>
    </xf>
    <xf numFmtId="0" fontId="29" fillId="0" borderId="14" xfId="0" applyFont="1" applyFill="1" applyBorder="1" applyAlignment="1">
      <alignment horizontal="left" vertical="top" wrapText="1"/>
    </xf>
    <xf numFmtId="0" fontId="29" fillId="0" borderId="11" xfId="0" applyFont="1" applyFill="1" applyBorder="1" applyAlignment="1">
      <alignment horizontal="left" vertical="top" wrapText="1"/>
    </xf>
    <xf numFmtId="0" fontId="7" fillId="0" borderId="13" xfId="0" applyFont="1" applyFill="1" applyBorder="1" applyAlignment="1">
      <alignment horizontal="center" vertical="top" wrapText="1"/>
    </xf>
    <xf numFmtId="0" fontId="7" fillId="0" borderId="11" xfId="0" applyFont="1" applyFill="1" applyBorder="1" applyAlignment="1">
      <alignment horizontal="center" vertical="top" wrapText="1"/>
    </xf>
    <xf numFmtId="0" fontId="8" fillId="0" borderId="13" xfId="0" applyFont="1" applyBorder="1" applyAlignment="1">
      <alignment horizontal="center" vertical="top" wrapText="1"/>
    </xf>
    <xf numFmtId="0" fontId="8" fillId="0" borderId="11" xfId="0" applyFont="1" applyBorder="1" applyAlignment="1">
      <alignment horizontal="center" vertical="top" wrapText="1"/>
    </xf>
    <xf numFmtId="0" fontId="15" fillId="0" borderId="13" xfId="0" applyFont="1" applyBorder="1" applyAlignment="1">
      <alignment horizontal="left" vertical="top" wrapText="1"/>
    </xf>
    <xf numFmtId="0" fontId="15" fillId="0" borderId="11" xfId="0" applyFont="1" applyBorder="1" applyAlignment="1">
      <alignment horizontal="left" vertical="top" wrapText="1"/>
    </xf>
    <xf numFmtId="0" fontId="4" fillId="33" borderId="10"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56" fillId="33"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0" fontId="82" fillId="0" borderId="0" xfId="0" applyFont="1" applyAlignment="1">
      <alignment horizontal="left"/>
    </xf>
    <xf numFmtId="0" fontId="85" fillId="0" borderId="0" xfId="0" applyFont="1" applyAlignment="1">
      <alignment horizontal="center" vertical="center" wrapText="1"/>
    </xf>
    <xf numFmtId="0" fontId="79" fillId="0" borderId="0" xfId="0" applyFont="1" applyAlignment="1">
      <alignment horizontal="left"/>
    </xf>
    <xf numFmtId="0" fontId="14" fillId="0" borderId="0" xfId="0" applyFont="1" applyFill="1" applyAlignment="1">
      <alignment horizontal="center" vertical="center"/>
    </xf>
    <xf numFmtId="0" fontId="11" fillId="0" borderId="0" xfId="0" applyFont="1" applyFill="1" applyAlignment="1">
      <alignment horizontal="center"/>
    </xf>
    <xf numFmtId="0" fontId="7" fillId="34" borderId="10" xfId="0" applyFont="1" applyFill="1" applyBorder="1" applyAlignment="1">
      <alignment horizontal="center" vertical="center" wrapText="1"/>
    </xf>
    <xf numFmtId="0" fontId="10" fillId="0" borderId="0" xfId="0" applyFont="1" applyFill="1" applyAlignment="1">
      <alignment horizontal="center"/>
    </xf>
    <xf numFmtId="0" fontId="11" fillId="0" borderId="0" xfId="0" applyFont="1" applyFill="1" applyAlignment="1">
      <alignment/>
    </xf>
    <xf numFmtId="0" fontId="7" fillId="34" borderId="12" xfId="0" applyFont="1" applyFill="1" applyBorder="1" applyAlignment="1">
      <alignment horizontal="center" vertical="justify" wrapText="1"/>
    </xf>
    <xf numFmtId="0" fontId="7" fillId="34" borderId="15" xfId="0" applyFont="1" applyFill="1" applyBorder="1" applyAlignment="1">
      <alignment horizontal="center" vertical="justify" wrapText="1"/>
    </xf>
    <xf numFmtId="0" fontId="7" fillId="34" borderId="16" xfId="0" applyFont="1" applyFill="1" applyBorder="1" applyAlignment="1">
      <alignment horizontal="center" vertical="justify" wrapText="1"/>
    </xf>
    <xf numFmtId="0" fontId="7" fillId="34" borderId="13" xfId="0" applyFont="1" applyFill="1" applyBorder="1" applyAlignment="1">
      <alignment horizontal="center" vertical="center" wrapText="1"/>
    </xf>
    <xf numFmtId="0" fontId="7" fillId="34" borderId="11" xfId="0" applyFont="1" applyFill="1" applyBorder="1" applyAlignment="1">
      <alignment horizontal="center" vertical="center" wrapText="1"/>
    </xf>
    <xf numFmtId="49" fontId="4" fillId="0" borderId="10" xfId="0" applyNumberFormat="1" applyFont="1" applyFill="1" applyBorder="1" applyAlignment="1">
      <alignment horizontal="center" vertical="top"/>
    </xf>
    <xf numFmtId="0" fontId="57" fillId="0" borderId="10" xfId="0" applyFont="1" applyFill="1" applyBorder="1" applyAlignment="1">
      <alignment horizontal="center" vertical="top"/>
    </xf>
    <xf numFmtId="172" fontId="4" fillId="0" borderId="10" xfId="0" applyNumberFormat="1" applyFont="1" applyFill="1" applyBorder="1" applyAlignment="1">
      <alignment horizontal="left" vertical="center" wrapText="1"/>
    </xf>
    <xf numFmtId="0" fontId="5" fillId="0" borderId="1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4"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7" fillId="0" borderId="0" xfId="0" applyFont="1" applyFill="1" applyAlignment="1">
      <alignment horizontal="center" wrapText="1"/>
    </xf>
    <xf numFmtId="0" fontId="89" fillId="0" borderId="10" xfId="0" applyFont="1" applyBorder="1" applyAlignment="1">
      <alignment horizontal="center" vertical="center" wrapText="1"/>
    </xf>
    <xf numFmtId="0" fontId="19"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7" fillId="0" borderId="10" xfId="0" applyFont="1" applyFill="1" applyBorder="1" applyAlignment="1">
      <alignment/>
    </xf>
    <xf numFmtId="0" fontId="5" fillId="0" borderId="10" xfId="0" applyFont="1" applyFill="1" applyBorder="1" applyAlignment="1">
      <alignment horizontal="center"/>
    </xf>
    <xf numFmtId="49" fontId="2" fillId="0" borderId="10" xfId="0" applyNumberFormat="1" applyFont="1" applyFill="1" applyBorder="1" applyAlignment="1">
      <alignment horizontal="center" vertical="center"/>
    </xf>
    <xf numFmtId="49" fontId="2" fillId="0" borderId="10" xfId="0" applyNumberFormat="1" applyFont="1" applyBorder="1" applyAlignment="1">
      <alignment horizontal="center" vertical="center"/>
    </xf>
    <xf numFmtId="0" fontId="7" fillId="0" borderId="13" xfId="0" applyFont="1" applyFill="1" applyBorder="1" applyAlignment="1">
      <alignment horizontal="center" vertical="center" wrapText="1"/>
    </xf>
    <xf numFmtId="0" fontId="7" fillId="0" borderId="14" xfId="0" applyFont="1" applyBorder="1" applyAlignment="1">
      <alignment/>
    </xf>
    <xf numFmtId="0" fontId="7" fillId="0" borderId="11" xfId="0" applyFont="1" applyBorder="1" applyAlignment="1">
      <alignment/>
    </xf>
    <xf numFmtId="0" fontId="7"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0" fillId="0" borderId="0" xfId="0" applyFont="1" applyFill="1" applyAlignment="1">
      <alignment horizontal="center" vertical="center"/>
    </xf>
    <xf numFmtId="0" fontId="14" fillId="0" borderId="0" xfId="0" applyFont="1" applyAlignment="1">
      <alignment horizontal="center" vertical="center"/>
    </xf>
    <xf numFmtId="0" fontId="26" fillId="34" borderId="10" xfId="0" applyFont="1" applyFill="1" applyBorder="1" applyAlignment="1">
      <alignment horizontal="center" vertical="center"/>
    </xf>
    <xf numFmtId="0" fontId="26" fillId="34" borderId="10" xfId="0" applyFont="1" applyFill="1" applyBorder="1" applyAlignment="1">
      <alignment horizontal="center" vertical="center" wrapText="1"/>
    </xf>
    <xf numFmtId="0" fontId="7" fillId="33" borderId="0" xfId="0" applyFont="1" applyFill="1" applyAlignment="1">
      <alignment/>
    </xf>
    <xf numFmtId="0" fontId="7" fillId="33" borderId="0" xfId="0" applyFont="1" applyFill="1" applyAlignment="1">
      <alignment horizontal="justify" vertical="center"/>
    </xf>
    <xf numFmtId="0" fontId="3" fillId="0" borderId="10"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vertical="center" wrapText="1"/>
    </xf>
    <xf numFmtId="0" fontId="3" fillId="0" borderId="10" xfId="0" applyFont="1" applyFill="1" applyBorder="1" applyAlignment="1">
      <alignment horizontal="justify" vertical="center"/>
    </xf>
    <xf numFmtId="0" fontId="8" fillId="0" borderId="10" xfId="0" applyFont="1" applyBorder="1" applyAlignment="1">
      <alignment vertical="top" wrapText="1"/>
    </xf>
    <xf numFmtId="0" fontId="4"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horizontal="justify" vertical="top"/>
    </xf>
    <xf numFmtId="0" fontId="2" fillId="0" borderId="10" xfId="0" applyFont="1" applyFill="1" applyBorder="1" applyAlignment="1">
      <alignment/>
    </xf>
    <xf numFmtId="0" fontId="3" fillId="0" borderId="10" xfId="0" applyFont="1" applyFill="1" applyBorder="1" applyAlignment="1">
      <alignment/>
    </xf>
    <xf numFmtId="49" fontId="3" fillId="0" borderId="10" xfId="0" applyNumberFormat="1" applyFont="1" applyFill="1" applyBorder="1" applyAlignment="1">
      <alignment horizontal="center" vertical="top"/>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justify" vertical="top" wrapText="1"/>
    </xf>
    <xf numFmtId="0" fontId="2" fillId="0" borderId="10" xfId="0" applyFont="1" applyFill="1" applyBorder="1" applyAlignment="1">
      <alignment horizontal="justify" vertical="center"/>
    </xf>
    <xf numFmtId="0" fontId="2" fillId="0" borderId="10" xfId="0" applyFont="1" applyFill="1" applyBorder="1" applyAlignment="1">
      <alignment horizontal="justify" vertical="top" wrapText="1"/>
    </xf>
    <xf numFmtId="0" fontId="2" fillId="0" borderId="0" xfId="0" applyFont="1" applyFill="1" applyAlignment="1">
      <alignment horizontal="center" vertical="top" wrapText="1"/>
    </xf>
    <xf numFmtId="0" fontId="8" fillId="0" borderId="12" xfId="0" applyFont="1" applyBorder="1" applyAlignment="1">
      <alignment vertical="top" wrapText="1"/>
    </xf>
    <xf numFmtId="0" fontId="2" fillId="0" borderId="16" xfId="0" applyFont="1" applyFill="1" applyBorder="1" applyAlignment="1">
      <alignment horizontal="center" vertical="top" wrapText="1"/>
    </xf>
    <xf numFmtId="0" fontId="2" fillId="0" borderId="10" xfId="0" applyFont="1" applyBorder="1" applyAlignment="1">
      <alignment vertical="top" wrapText="1"/>
    </xf>
    <xf numFmtId="0" fontId="7" fillId="0" borderId="10" xfId="0" applyFont="1" applyFill="1" applyBorder="1" applyAlignment="1">
      <alignment horizontal="justify" vertical="center"/>
    </xf>
    <xf numFmtId="0" fontId="4" fillId="0" borderId="10" xfId="0" applyFont="1" applyFill="1" applyBorder="1" applyAlignment="1">
      <alignment horizontal="center" vertical="top"/>
    </xf>
    <xf numFmtId="0" fontId="81" fillId="0" borderId="10" xfId="0" applyFont="1" applyBorder="1" applyAlignment="1">
      <alignment vertical="top" wrapText="1"/>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0" fontId="9" fillId="0" borderId="10" xfId="0" applyFont="1" applyBorder="1" applyAlignment="1">
      <alignment vertical="top" wrapText="1"/>
    </xf>
    <xf numFmtId="0" fontId="5" fillId="33" borderId="0" xfId="0" applyFont="1" applyFill="1" applyAlignment="1">
      <alignment horizontal="center"/>
    </xf>
    <xf numFmtId="0" fontId="2" fillId="0" borderId="10" xfId="0" applyFont="1" applyFill="1" applyBorder="1" applyAlignment="1">
      <alignment horizontal="center" wrapText="1"/>
    </xf>
    <xf numFmtId="0" fontId="24" fillId="33" borderId="10" xfId="0" applyFont="1" applyFill="1" applyBorder="1" applyAlignment="1">
      <alignment horizontal="center" vertical="center" wrapText="1"/>
    </xf>
    <xf numFmtId="0" fontId="25" fillId="33" borderId="10" xfId="0" applyFont="1" applyFill="1" applyBorder="1" applyAlignment="1">
      <alignment horizontal="center" vertical="center" wrapText="1"/>
    </xf>
    <xf numFmtId="0" fontId="20" fillId="33" borderId="10" xfId="0" applyFont="1" applyFill="1" applyBorder="1" applyAlignment="1">
      <alignment horizontal="left" vertical="center" wrapText="1"/>
    </xf>
    <xf numFmtId="14" fontId="20" fillId="33" borderId="10" xfId="0" applyNumberFormat="1"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0" fillId="33" borderId="10" xfId="0" applyFont="1" applyFill="1" applyBorder="1" applyAlignment="1">
      <alignment vertical="center" wrapText="1"/>
    </xf>
    <xf numFmtId="0" fontId="0" fillId="33" borderId="10" xfId="0" applyFill="1" applyBorder="1" applyAlignment="1">
      <alignment horizontal="center" vertical="center"/>
    </xf>
    <xf numFmtId="14" fontId="80" fillId="33" borderId="10" xfId="0" applyNumberFormat="1" applyFont="1" applyFill="1" applyBorder="1" applyAlignment="1">
      <alignment horizontal="center" vertical="center"/>
    </xf>
    <xf numFmtId="0" fontId="80" fillId="33" borderId="10" xfId="0" applyFont="1" applyFill="1" applyBorder="1" applyAlignment="1">
      <alignment horizontal="center" vertical="center"/>
    </xf>
    <xf numFmtId="0" fontId="0" fillId="33" borderId="0" xfId="0" applyFill="1" applyAlignment="1">
      <alignment/>
    </xf>
    <xf numFmtId="0" fontId="60" fillId="0" borderId="0" xfId="0" applyFont="1" applyFill="1" applyAlignment="1">
      <alignment horizontal="righ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S14"/>
  <sheetViews>
    <sheetView zoomScalePageLayoutView="0" workbookViewId="0" topLeftCell="A1">
      <selection activeCell="A14" sqref="A14"/>
    </sheetView>
  </sheetViews>
  <sheetFormatPr defaultColWidth="9.140625" defaultRowHeight="15"/>
  <cols>
    <col min="1" max="2" width="9.140625" style="14" customWidth="1"/>
    <col min="3" max="7" width="3.28125" style="14" customWidth="1"/>
    <col min="8" max="8" width="27.8515625" style="14" customWidth="1"/>
    <col min="9" max="9" width="16.8515625" style="14" customWidth="1"/>
    <col min="10" max="10" width="5.421875" style="14" customWidth="1"/>
    <col min="11" max="12" width="4.00390625" style="14" customWidth="1"/>
    <col min="13" max="13" width="10.140625" style="14" customWidth="1"/>
    <col min="14" max="14" width="4.57421875" style="14" customWidth="1"/>
    <col min="15" max="15" width="4.421875" style="14" customWidth="1"/>
    <col min="16" max="17" width="10.57421875" style="14" customWidth="1"/>
    <col min="18" max="18" width="8.8515625" style="14" customWidth="1"/>
    <col min="19" max="19" width="16.57421875" style="14" customWidth="1"/>
    <col min="20" max="16384" width="9.140625" style="14" customWidth="1"/>
  </cols>
  <sheetData>
    <row r="1" spans="3:15" s="13" customFormat="1" ht="13.5" customHeight="1">
      <c r="C1" s="11"/>
      <c r="D1" s="11"/>
      <c r="E1" s="11"/>
      <c r="F1" s="11"/>
      <c r="G1" s="11"/>
      <c r="H1" s="11"/>
      <c r="I1" s="11"/>
      <c r="J1" s="11"/>
      <c r="K1" s="11"/>
      <c r="L1" s="113" t="s">
        <v>131</v>
      </c>
      <c r="M1" s="113"/>
      <c r="N1" s="113"/>
      <c r="O1" s="113"/>
    </row>
    <row r="2" spans="3:17" s="13" customFormat="1" ht="24" customHeight="1">
      <c r="C2" s="11"/>
      <c r="D2" s="11"/>
      <c r="E2" s="11"/>
      <c r="F2" s="11"/>
      <c r="G2" s="11"/>
      <c r="H2" s="11"/>
      <c r="I2" s="11"/>
      <c r="J2" s="11"/>
      <c r="K2" s="11"/>
      <c r="L2" s="117" t="s">
        <v>43</v>
      </c>
      <c r="M2" s="117"/>
      <c r="N2" s="117"/>
      <c r="O2" s="117"/>
      <c r="P2" s="117"/>
      <c r="Q2" s="117"/>
    </row>
    <row r="3" spans="3:17" s="13" customFormat="1" ht="16.5" customHeight="1">
      <c r="C3" s="11"/>
      <c r="D3" s="11"/>
      <c r="E3" s="11"/>
      <c r="F3" s="11"/>
      <c r="G3" s="11"/>
      <c r="H3" s="11"/>
      <c r="I3" s="11"/>
      <c r="J3" s="11"/>
      <c r="K3" s="11"/>
      <c r="L3" s="118" t="s">
        <v>54</v>
      </c>
      <c r="M3" s="118"/>
      <c r="N3" s="118"/>
      <c r="O3" s="118"/>
      <c r="P3" s="118"/>
      <c r="Q3" s="118"/>
    </row>
    <row r="4" spans="3:17" s="13" customFormat="1" ht="16.5" customHeight="1">
      <c r="C4" s="11"/>
      <c r="D4" s="11"/>
      <c r="E4" s="11"/>
      <c r="F4" s="11"/>
      <c r="G4" s="11"/>
      <c r="H4" s="11"/>
      <c r="I4" s="11"/>
      <c r="J4" s="11"/>
      <c r="K4" s="11"/>
      <c r="L4" s="119" t="s">
        <v>55</v>
      </c>
      <c r="M4" s="119"/>
      <c r="N4" s="119"/>
      <c r="O4" s="119"/>
      <c r="P4" s="119"/>
      <c r="Q4" s="119"/>
    </row>
    <row r="5" spans="3:15" ht="16.5" customHeight="1">
      <c r="C5" s="4"/>
      <c r="D5" s="4"/>
      <c r="E5" s="4"/>
      <c r="F5" s="4"/>
      <c r="G5" s="4"/>
      <c r="H5" s="4"/>
      <c r="I5" s="4"/>
      <c r="J5" s="4"/>
      <c r="K5" s="4"/>
      <c r="L5" s="114" t="s">
        <v>44</v>
      </c>
      <c r="M5" s="114"/>
      <c r="N5" s="114"/>
      <c r="O5" s="114"/>
    </row>
    <row r="6" spans="3:17" ht="18" customHeight="1">
      <c r="C6" s="4"/>
      <c r="D6" s="4"/>
      <c r="E6" s="4"/>
      <c r="F6" s="4"/>
      <c r="G6" s="4"/>
      <c r="H6" s="4"/>
      <c r="I6" s="4"/>
      <c r="J6" s="4"/>
      <c r="K6" s="4"/>
      <c r="L6" s="110" t="s">
        <v>129</v>
      </c>
      <c r="M6" s="110"/>
      <c r="N6" s="110"/>
      <c r="O6" s="110"/>
      <c r="P6" s="110"/>
      <c r="Q6" s="110"/>
    </row>
    <row r="7" spans="3:17" ht="18" customHeight="1">
      <c r="C7" s="4"/>
      <c r="D7" s="4"/>
      <c r="E7" s="4"/>
      <c r="F7" s="4"/>
      <c r="G7" s="4"/>
      <c r="H7" s="4"/>
      <c r="I7" s="4"/>
      <c r="J7" s="4"/>
      <c r="K7" s="4"/>
      <c r="L7" s="111" t="s">
        <v>45</v>
      </c>
      <c r="M7" s="111"/>
      <c r="N7" s="111"/>
      <c r="O7" s="111"/>
      <c r="P7" s="111"/>
      <c r="Q7" s="111"/>
    </row>
    <row r="8" spans="3:17" ht="18" customHeight="1">
      <c r="C8" s="4"/>
      <c r="D8" s="4"/>
      <c r="E8" s="4"/>
      <c r="F8" s="4"/>
      <c r="G8" s="4"/>
      <c r="H8" s="4"/>
      <c r="I8" s="4"/>
      <c r="J8" s="4"/>
      <c r="K8" s="4"/>
      <c r="L8" s="112" t="s">
        <v>130</v>
      </c>
      <c r="M8" s="112"/>
      <c r="N8" s="112"/>
      <c r="O8" s="112"/>
      <c r="P8" s="112"/>
      <c r="Q8" s="112"/>
    </row>
    <row r="9" spans="3:15" ht="18" customHeight="1">
      <c r="C9" s="4"/>
      <c r="D9" s="4"/>
      <c r="E9" s="4"/>
      <c r="F9" s="4"/>
      <c r="G9" s="4"/>
      <c r="H9" s="4"/>
      <c r="I9" s="4"/>
      <c r="J9" s="4"/>
      <c r="K9" s="4"/>
      <c r="L9" s="111" t="s">
        <v>46</v>
      </c>
      <c r="M9" s="111"/>
      <c r="N9" s="111"/>
      <c r="O9" s="111"/>
    </row>
    <row r="10" spans="3:19" ht="13.5" customHeight="1">
      <c r="C10" s="4"/>
      <c r="D10" s="4"/>
      <c r="E10" s="4"/>
      <c r="F10" s="4"/>
      <c r="G10" s="4"/>
      <c r="H10" s="4"/>
      <c r="I10" s="4"/>
      <c r="J10" s="4"/>
      <c r="K10" s="4"/>
      <c r="L10" s="4"/>
      <c r="M10" s="4"/>
      <c r="N10" s="4"/>
      <c r="O10" s="4"/>
      <c r="P10" s="3"/>
      <c r="Q10" s="3"/>
      <c r="R10" s="4"/>
      <c r="S10" s="4"/>
    </row>
    <row r="11" spans="1:19" s="13" customFormat="1" ht="17.25" customHeight="1">
      <c r="A11" s="115" t="s">
        <v>56</v>
      </c>
      <c r="B11" s="115"/>
      <c r="C11" s="115"/>
      <c r="D11" s="115"/>
      <c r="E11" s="115"/>
      <c r="F11" s="115"/>
      <c r="G11" s="115"/>
      <c r="H11" s="115"/>
      <c r="I11" s="115"/>
      <c r="J11" s="115"/>
      <c r="K11" s="115"/>
      <c r="L11" s="115"/>
      <c r="M11" s="115"/>
      <c r="N11" s="115"/>
      <c r="O11" s="115"/>
      <c r="P11" s="115"/>
      <c r="Q11" s="115"/>
      <c r="R11" s="67"/>
      <c r="S11" s="67"/>
    </row>
    <row r="12" spans="1:18" s="13" customFormat="1" ht="17.25" customHeight="1">
      <c r="A12" s="116" t="s">
        <v>57</v>
      </c>
      <c r="B12" s="116"/>
      <c r="C12" s="116"/>
      <c r="D12" s="116"/>
      <c r="E12" s="116"/>
      <c r="F12" s="116"/>
      <c r="G12" s="116"/>
      <c r="H12" s="116"/>
      <c r="I12" s="116"/>
      <c r="J12" s="116"/>
      <c r="K12" s="116"/>
      <c r="L12" s="116"/>
      <c r="M12" s="116"/>
      <c r="N12" s="116"/>
      <c r="O12" s="116"/>
      <c r="P12" s="116"/>
      <c r="Q12" s="116"/>
      <c r="R12" s="69"/>
    </row>
    <row r="13" spans="1:19" s="13" customFormat="1" ht="17.25" customHeight="1">
      <c r="A13" s="115" t="s">
        <v>199</v>
      </c>
      <c r="B13" s="115"/>
      <c r="C13" s="115"/>
      <c r="D13" s="115"/>
      <c r="E13" s="115"/>
      <c r="F13" s="115"/>
      <c r="G13" s="115"/>
      <c r="H13" s="115"/>
      <c r="I13" s="115"/>
      <c r="J13" s="115"/>
      <c r="K13" s="115"/>
      <c r="L13" s="115"/>
      <c r="M13" s="115"/>
      <c r="N13" s="115"/>
      <c r="O13" s="115"/>
      <c r="P13" s="115"/>
      <c r="Q13" s="115"/>
      <c r="R13" s="67"/>
      <c r="S13" s="68"/>
    </row>
    <row r="14" spans="3:19" s="13" customFormat="1" ht="17.25" customHeight="1">
      <c r="C14" s="5"/>
      <c r="D14" s="9"/>
      <c r="E14" s="9"/>
      <c r="F14" s="9"/>
      <c r="G14" s="9"/>
      <c r="H14" s="9"/>
      <c r="I14" s="9"/>
      <c r="J14" s="9"/>
      <c r="K14" s="9"/>
      <c r="L14" s="9"/>
      <c r="M14" s="9"/>
      <c r="N14" s="9"/>
      <c r="O14" s="9"/>
      <c r="P14" s="9"/>
      <c r="Q14" s="9"/>
      <c r="R14" s="9"/>
      <c r="S14" s="9"/>
    </row>
  </sheetData>
  <sheetProtection/>
  <mergeCells count="12">
    <mergeCell ref="A13:Q13"/>
    <mergeCell ref="A11:Q11"/>
    <mergeCell ref="A12:Q12"/>
    <mergeCell ref="L2:Q2"/>
    <mergeCell ref="L3:Q3"/>
    <mergeCell ref="L4:Q4"/>
    <mergeCell ref="L6:Q6"/>
    <mergeCell ref="L7:Q7"/>
    <mergeCell ref="L8:Q8"/>
    <mergeCell ref="L9:O9"/>
    <mergeCell ref="L1:O1"/>
    <mergeCell ref="L5:O5"/>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Q29"/>
  <sheetViews>
    <sheetView tabSelected="1" zoomScalePageLayoutView="0" workbookViewId="0" topLeftCell="A6">
      <selection activeCell="U12" sqref="U12"/>
    </sheetView>
  </sheetViews>
  <sheetFormatPr defaultColWidth="9.140625" defaultRowHeight="15"/>
  <cols>
    <col min="1" max="1" width="4.8515625" style="0" customWidth="1"/>
    <col min="2" max="2" width="3.8515625" style="0" customWidth="1"/>
    <col min="3" max="3" width="4.421875" style="0" customWidth="1"/>
    <col min="4" max="4" width="3.28125" style="0" customWidth="1"/>
    <col min="5" max="5" width="3.00390625" style="0" customWidth="1"/>
    <col min="6" max="6" width="19.00390625" style="0" customWidth="1"/>
    <col min="7" max="7" width="18.00390625" style="0" customWidth="1"/>
    <col min="8" max="8" width="6.57421875" style="0" customWidth="1"/>
    <col min="9" max="9" width="5.140625" style="0" customWidth="1"/>
    <col min="10" max="10" width="4.421875" style="0" customWidth="1"/>
    <col min="11" max="11" width="11.57421875" style="0" customWidth="1"/>
  </cols>
  <sheetData>
    <row r="1" spans="1:17" ht="18.75">
      <c r="A1" s="149"/>
      <c r="B1" s="149"/>
      <c r="C1" s="149"/>
      <c r="D1" s="149"/>
      <c r="E1" s="149"/>
      <c r="F1" s="149"/>
      <c r="G1" s="70"/>
      <c r="H1" s="70"/>
      <c r="I1" s="70"/>
      <c r="J1" s="70"/>
      <c r="K1" s="70"/>
      <c r="L1" s="70"/>
      <c r="M1" s="3"/>
      <c r="N1" s="70"/>
      <c r="O1" s="70"/>
      <c r="P1" s="70"/>
      <c r="Q1" s="85" t="s">
        <v>132</v>
      </c>
    </row>
    <row r="2" spans="1:17" ht="18.75">
      <c r="A2" s="150" t="s">
        <v>192</v>
      </c>
      <c r="B2" s="150"/>
      <c r="C2" s="150"/>
      <c r="D2" s="150"/>
      <c r="E2" s="150"/>
      <c r="F2" s="150"/>
      <c r="G2" s="150"/>
      <c r="H2" s="150"/>
      <c r="I2" s="150"/>
      <c r="J2" s="150"/>
      <c r="K2" s="150"/>
      <c r="L2" s="150"/>
      <c r="M2" s="150"/>
      <c r="N2" s="150"/>
      <c r="O2" s="150"/>
      <c r="P2" s="150"/>
      <c r="Q2" s="150"/>
    </row>
    <row r="3" spans="1:17" ht="18.75">
      <c r="A3" s="151" t="s">
        <v>133</v>
      </c>
      <c r="B3" s="152"/>
      <c r="C3" s="152"/>
      <c r="D3" s="152"/>
      <c r="E3" s="152"/>
      <c r="F3" s="152"/>
      <c r="G3" s="152"/>
      <c r="H3" s="152"/>
      <c r="I3" s="152"/>
      <c r="J3" s="152"/>
      <c r="K3" s="152"/>
      <c r="L3" s="152"/>
      <c r="M3" s="152"/>
      <c r="N3" s="152"/>
      <c r="O3" s="152"/>
      <c r="P3" s="152"/>
      <c r="Q3" s="152"/>
    </row>
    <row r="4" spans="1:17" ht="18.75">
      <c r="A4" s="71"/>
      <c r="B4" s="82"/>
      <c r="C4" s="82"/>
      <c r="D4" s="82"/>
      <c r="E4" s="82"/>
      <c r="F4" s="82"/>
      <c r="G4" s="82"/>
      <c r="H4" s="82"/>
      <c r="I4" s="82"/>
      <c r="J4" s="82"/>
      <c r="K4" s="82"/>
      <c r="L4" s="82"/>
      <c r="M4" s="82"/>
      <c r="N4" s="82"/>
      <c r="O4" s="82"/>
      <c r="P4" s="82"/>
      <c r="Q4" s="82"/>
    </row>
    <row r="5" spans="1:17" ht="18.75">
      <c r="A5" s="71"/>
      <c r="B5" s="82"/>
      <c r="C5" s="82"/>
      <c r="D5" s="82"/>
      <c r="E5" s="82"/>
      <c r="F5" s="153" t="s">
        <v>193</v>
      </c>
      <c r="G5" s="153"/>
      <c r="H5" s="153"/>
      <c r="I5" s="153"/>
      <c r="J5" s="153"/>
      <c r="K5" s="153"/>
      <c r="L5" s="153"/>
      <c r="M5" s="153"/>
      <c r="N5" s="153"/>
      <c r="O5" s="153"/>
      <c r="P5" s="82"/>
      <c r="Q5" s="82"/>
    </row>
    <row r="6" spans="1:17" ht="15">
      <c r="A6" s="4"/>
      <c r="B6" s="4"/>
      <c r="C6" s="4"/>
      <c r="D6" s="70"/>
      <c r="E6" s="70"/>
      <c r="F6" s="70"/>
      <c r="G6" s="89" t="s">
        <v>200</v>
      </c>
      <c r="H6" s="70"/>
      <c r="I6" s="70"/>
      <c r="J6" s="70"/>
      <c r="K6" s="70"/>
      <c r="L6" s="70"/>
      <c r="M6" s="70"/>
      <c r="N6" s="70"/>
      <c r="O6" s="70"/>
      <c r="P6" s="70"/>
      <c r="Q6" s="70"/>
    </row>
    <row r="7" spans="1:17" ht="38.25" customHeight="1">
      <c r="A7" s="135" t="s">
        <v>9</v>
      </c>
      <c r="B7" s="136"/>
      <c r="C7" s="136"/>
      <c r="D7" s="136"/>
      <c r="E7" s="154"/>
      <c r="F7" s="134" t="s">
        <v>134</v>
      </c>
      <c r="G7" s="134" t="s">
        <v>135</v>
      </c>
      <c r="H7" s="134" t="s">
        <v>136</v>
      </c>
      <c r="I7" s="134"/>
      <c r="J7" s="134"/>
      <c r="K7" s="134"/>
      <c r="L7" s="134"/>
      <c r="M7" s="135" t="s">
        <v>137</v>
      </c>
      <c r="N7" s="136"/>
      <c r="O7" s="136"/>
      <c r="P7" s="134" t="s">
        <v>138</v>
      </c>
      <c r="Q7" s="134"/>
    </row>
    <row r="8" spans="1:17" ht="78.75">
      <c r="A8" s="26" t="s">
        <v>13</v>
      </c>
      <c r="B8" s="26" t="s">
        <v>10</v>
      </c>
      <c r="C8" s="26" t="s">
        <v>11</v>
      </c>
      <c r="D8" s="26" t="s">
        <v>12</v>
      </c>
      <c r="E8" s="26" t="s">
        <v>139</v>
      </c>
      <c r="F8" s="155" t="s">
        <v>20</v>
      </c>
      <c r="G8" s="134"/>
      <c r="H8" s="26" t="s">
        <v>21</v>
      </c>
      <c r="I8" s="26" t="s">
        <v>140</v>
      </c>
      <c r="J8" s="26" t="s">
        <v>141</v>
      </c>
      <c r="K8" s="26" t="s">
        <v>142</v>
      </c>
      <c r="L8" s="26" t="s">
        <v>143</v>
      </c>
      <c r="M8" s="72" t="s">
        <v>144</v>
      </c>
      <c r="N8" s="72" t="s">
        <v>145</v>
      </c>
      <c r="O8" s="72" t="s">
        <v>146</v>
      </c>
      <c r="P8" s="72" t="s">
        <v>147</v>
      </c>
      <c r="Q8" s="72" t="s">
        <v>148</v>
      </c>
    </row>
    <row r="9" spans="1:17" ht="15" customHeight="1">
      <c r="A9" s="137" t="s">
        <v>63</v>
      </c>
      <c r="B9" s="137"/>
      <c r="C9" s="140"/>
      <c r="D9" s="140"/>
      <c r="E9" s="140"/>
      <c r="F9" s="143" t="s">
        <v>96</v>
      </c>
      <c r="G9" s="73" t="s">
        <v>149</v>
      </c>
      <c r="H9" s="74"/>
      <c r="I9" s="74"/>
      <c r="J9" s="74"/>
      <c r="K9" s="45"/>
      <c r="L9" s="45"/>
      <c r="M9" s="75">
        <f>M10+M11</f>
        <v>5067</v>
      </c>
      <c r="N9" s="75">
        <f>N10+N11</f>
        <v>6963.3679999999995</v>
      </c>
      <c r="O9" s="75">
        <f>O10+O11</f>
        <v>2618.18</v>
      </c>
      <c r="P9" s="75">
        <f>P10</f>
        <v>52.18616703209089</v>
      </c>
      <c r="Q9" s="75">
        <f>Q10</f>
        <v>37.8712662193015</v>
      </c>
    </row>
    <row r="10" spans="1:17" ht="79.5" customHeight="1">
      <c r="A10" s="138"/>
      <c r="B10" s="138"/>
      <c r="C10" s="141"/>
      <c r="D10" s="141"/>
      <c r="E10" s="141"/>
      <c r="F10" s="144"/>
      <c r="G10" s="44" t="s">
        <v>150</v>
      </c>
      <c r="H10" s="27" t="s">
        <v>117</v>
      </c>
      <c r="I10" s="27"/>
      <c r="J10" s="27"/>
      <c r="K10" s="35"/>
      <c r="L10" s="35"/>
      <c r="M10" s="91">
        <f>M12+M13+M16+M20+M23+M27+M29+M19</f>
        <v>5017</v>
      </c>
      <c r="N10" s="91">
        <f>N12+N13+N16+N23+N24+N25+N26+N27</f>
        <v>6913.3679999999995</v>
      </c>
      <c r="O10" s="91">
        <f>O12+O23+O27</f>
        <v>2618.18</v>
      </c>
      <c r="P10" s="91">
        <f>O10/M10*100</f>
        <v>52.18616703209089</v>
      </c>
      <c r="Q10" s="91">
        <f aca="true" t="shared" si="0" ref="Q10:Q19">O10/N10*100</f>
        <v>37.8712662193015</v>
      </c>
    </row>
    <row r="11" spans="1:17" ht="52.5" customHeight="1">
      <c r="A11" s="139"/>
      <c r="B11" s="139"/>
      <c r="C11" s="142"/>
      <c r="D11" s="142"/>
      <c r="E11" s="142"/>
      <c r="F11" s="145"/>
      <c r="G11" s="44" t="s">
        <v>197</v>
      </c>
      <c r="H11" s="27" t="s">
        <v>198</v>
      </c>
      <c r="I11" s="27"/>
      <c r="J11" s="27"/>
      <c r="K11" s="35"/>
      <c r="L11" s="35"/>
      <c r="M11" s="91">
        <f>M17+M18</f>
        <v>50</v>
      </c>
      <c r="N11" s="91">
        <f>N17+N18</f>
        <v>50</v>
      </c>
      <c r="O11" s="91">
        <f>O17+O18</f>
        <v>0</v>
      </c>
      <c r="P11" s="91">
        <v>0</v>
      </c>
      <c r="Q11" s="91">
        <f t="shared" si="0"/>
        <v>0</v>
      </c>
    </row>
    <row r="12" spans="1:17" ht="59.25" customHeight="1">
      <c r="A12" s="86" t="s">
        <v>63</v>
      </c>
      <c r="B12" s="86"/>
      <c r="C12" s="86" t="s">
        <v>151</v>
      </c>
      <c r="D12" s="86"/>
      <c r="E12" s="87"/>
      <c r="F12" s="76" t="s">
        <v>58</v>
      </c>
      <c r="G12" s="77" t="s">
        <v>152</v>
      </c>
      <c r="H12" s="46">
        <v>938</v>
      </c>
      <c r="I12" s="59" t="s">
        <v>153</v>
      </c>
      <c r="J12" s="59" t="s">
        <v>153</v>
      </c>
      <c r="K12" s="65">
        <v>1000161410</v>
      </c>
      <c r="L12" s="46">
        <v>620</v>
      </c>
      <c r="M12" s="92">
        <v>10</v>
      </c>
      <c r="N12" s="91">
        <v>19.5</v>
      </c>
      <c r="O12" s="91">
        <v>19.5</v>
      </c>
      <c r="P12" s="91">
        <f>O12/M12*100</f>
        <v>195</v>
      </c>
      <c r="Q12" s="91">
        <f t="shared" si="0"/>
        <v>100</v>
      </c>
    </row>
    <row r="13" spans="1:17" ht="15">
      <c r="A13" s="123" t="s">
        <v>63</v>
      </c>
      <c r="B13" s="123"/>
      <c r="C13" s="123" t="s">
        <v>154</v>
      </c>
      <c r="D13" s="123"/>
      <c r="E13" s="128"/>
      <c r="F13" s="146" t="s">
        <v>64</v>
      </c>
      <c r="G13" s="156" t="s">
        <v>196</v>
      </c>
      <c r="H13" s="46">
        <v>938</v>
      </c>
      <c r="I13" s="59" t="s">
        <v>153</v>
      </c>
      <c r="J13" s="59" t="s">
        <v>153</v>
      </c>
      <c r="K13" s="65">
        <v>1000261410</v>
      </c>
      <c r="L13" s="46">
        <v>620</v>
      </c>
      <c r="M13" s="92">
        <v>40</v>
      </c>
      <c r="N13" s="91">
        <v>130.5</v>
      </c>
      <c r="O13" s="91">
        <v>0</v>
      </c>
      <c r="P13" s="91">
        <f aca="true" t="shared" si="1" ref="P13:P23">O13/M13*100</f>
        <v>0</v>
      </c>
      <c r="Q13" s="91">
        <f t="shared" si="0"/>
        <v>0</v>
      </c>
    </row>
    <row r="14" spans="1:17" ht="15" hidden="1">
      <c r="A14" s="126"/>
      <c r="B14" s="126"/>
      <c r="C14" s="126"/>
      <c r="D14" s="126"/>
      <c r="E14" s="129"/>
      <c r="F14" s="147"/>
      <c r="G14" s="157"/>
      <c r="H14" s="95">
        <v>938</v>
      </c>
      <c r="I14" s="96" t="s">
        <v>153</v>
      </c>
      <c r="J14" s="96" t="s">
        <v>153</v>
      </c>
      <c r="K14" s="97">
        <v>1000209550</v>
      </c>
      <c r="L14" s="95">
        <v>244.622</v>
      </c>
      <c r="M14" s="98"/>
      <c r="N14" s="94"/>
      <c r="O14" s="94"/>
      <c r="P14" s="94" t="e">
        <f t="shared" si="1"/>
        <v>#DIV/0!</v>
      </c>
      <c r="Q14" s="94" t="e">
        <f t="shared" si="0"/>
        <v>#DIV/0!</v>
      </c>
    </row>
    <row r="15" spans="1:17" ht="15" hidden="1">
      <c r="A15" s="126"/>
      <c r="B15" s="126"/>
      <c r="C15" s="126"/>
      <c r="D15" s="126"/>
      <c r="E15" s="129"/>
      <c r="F15" s="147"/>
      <c r="G15" s="157"/>
      <c r="H15" s="95">
        <v>941</v>
      </c>
      <c r="I15" s="96" t="s">
        <v>153</v>
      </c>
      <c r="J15" s="96" t="s">
        <v>153</v>
      </c>
      <c r="K15" s="97">
        <v>1000209550</v>
      </c>
      <c r="L15" s="95">
        <v>244.622</v>
      </c>
      <c r="M15" s="98"/>
      <c r="N15" s="94"/>
      <c r="O15" s="94"/>
      <c r="P15" s="94" t="e">
        <f t="shared" si="1"/>
        <v>#DIV/0!</v>
      </c>
      <c r="Q15" s="94" t="e">
        <f t="shared" si="0"/>
        <v>#DIV/0!</v>
      </c>
    </row>
    <row r="16" spans="1:17" ht="15">
      <c r="A16" s="126"/>
      <c r="B16" s="126"/>
      <c r="C16" s="126"/>
      <c r="D16" s="126"/>
      <c r="E16" s="129"/>
      <c r="F16" s="147"/>
      <c r="G16" s="157"/>
      <c r="H16" s="46">
        <v>938</v>
      </c>
      <c r="I16" s="59" t="s">
        <v>153</v>
      </c>
      <c r="J16" s="59" t="s">
        <v>153</v>
      </c>
      <c r="K16" s="65" t="s">
        <v>155</v>
      </c>
      <c r="L16" s="46">
        <v>240</v>
      </c>
      <c r="M16" s="92">
        <v>300</v>
      </c>
      <c r="N16" s="91">
        <v>244.586</v>
      </c>
      <c r="O16" s="91">
        <v>0</v>
      </c>
      <c r="P16" s="91">
        <v>0</v>
      </c>
      <c r="Q16" s="91">
        <f t="shared" si="0"/>
        <v>0</v>
      </c>
    </row>
    <row r="17" spans="1:17" ht="15">
      <c r="A17" s="126"/>
      <c r="B17" s="126"/>
      <c r="C17" s="126"/>
      <c r="D17" s="126"/>
      <c r="E17" s="129"/>
      <c r="F17" s="147"/>
      <c r="G17" s="157"/>
      <c r="H17" s="46">
        <v>941</v>
      </c>
      <c r="I17" s="59" t="s">
        <v>153</v>
      </c>
      <c r="J17" s="59" t="s">
        <v>153</v>
      </c>
      <c r="K17" s="65" t="s">
        <v>155</v>
      </c>
      <c r="L17" s="46">
        <v>610</v>
      </c>
      <c r="M17" s="92">
        <v>50</v>
      </c>
      <c r="N17" s="91">
        <v>50</v>
      </c>
      <c r="O17" s="91">
        <v>0</v>
      </c>
      <c r="P17" s="91">
        <v>0</v>
      </c>
      <c r="Q17" s="91">
        <f t="shared" si="0"/>
        <v>0</v>
      </c>
    </row>
    <row r="18" spans="1:17" ht="15" hidden="1">
      <c r="A18" s="126"/>
      <c r="B18" s="126"/>
      <c r="C18" s="126"/>
      <c r="D18" s="126"/>
      <c r="E18" s="129"/>
      <c r="F18" s="147"/>
      <c r="G18" s="157"/>
      <c r="H18" s="95">
        <v>941</v>
      </c>
      <c r="I18" s="96" t="s">
        <v>153</v>
      </c>
      <c r="J18" s="96" t="s">
        <v>153</v>
      </c>
      <c r="K18" s="97">
        <v>1000209550</v>
      </c>
      <c r="L18" s="95">
        <v>610</v>
      </c>
      <c r="M18" s="98">
        <v>0</v>
      </c>
      <c r="N18" s="94">
        <v>0</v>
      </c>
      <c r="O18" s="94">
        <v>0</v>
      </c>
      <c r="P18" s="94">
        <v>0</v>
      </c>
      <c r="Q18" s="94" t="e">
        <f t="shared" si="0"/>
        <v>#DIV/0!</v>
      </c>
    </row>
    <row r="19" spans="1:17" ht="15" hidden="1">
      <c r="A19" s="126"/>
      <c r="B19" s="126"/>
      <c r="C19" s="126"/>
      <c r="D19" s="126"/>
      <c r="E19" s="129"/>
      <c r="F19" s="147"/>
      <c r="G19" s="157"/>
      <c r="H19" s="95">
        <v>938</v>
      </c>
      <c r="I19" s="96" t="s">
        <v>153</v>
      </c>
      <c r="J19" s="96" t="s">
        <v>153</v>
      </c>
      <c r="K19" s="97">
        <v>1000209550</v>
      </c>
      <c r="L19" s="95">
        <v>620</v>
      </c>
      <c r="M19" s="98">
        <v>0</v>
      </c>
      <c r="N19" s="94">
        <v>0</v>
      </c>
      <c r="O19" s="94">
        <v>1426.1</v>
      </c>
      <c r="P19" s="94">
        <v>0</v>
      </c>
      <c r="Q19" s="94" t="e">
        <f t="shared" si="0"/>
        <v>#DIV/0!</v>
      </c>
    </row>
    <row r="20" spans="1:17" ht="15" hidden="1">
      <c r="A20" s="126"/>
      <c r="B20" s="126"/>
      <c r="C20" s="126"/>
      <c r="D20" s="126"/>
      <c r="E20" s="129"/>
      <c r="F20" s="147"/>
      <c r="G20" s="157"/>
      <c r="H20" s="95">
        <v>938</v>
      </c>
      <c r="I20" s="96" t="s">
        <v>153</v>
      </c>
      <c r="J20" s="96" t="s">
        <v>153</v>
      </c>
      <c r="K20" s="97">
        <v>1000268810</v>
      </c>
      <c r="L20" s="95">
        <v>240</v>
      </c>
      <c r="M20" s="98">
        <v>0</v>
      </c>
      <c r="N20" s="94">
        <v>0</v>
      </c>
      <c r="O20" s="94">
        <v>0</v>
      </c>
      <c r="P20" s="94" t="e">
        <f t="shared" si="1"/>
        <v>#DIV/0!</v>
      </c>
      <c r="Q20" s="94">
        <v>0</v>
      </c>
    </row>
    <row r="21" spans="1:17" ht="15" hidden="1">
      <c r="A21" s="127"/>
      <c r="B21" s="127"/>
      <c r="C21" s="127"/>
      <c r="D21" s="127"/>
      <c r="E21" s="130"/>
      <c r="F21" s="148"/>
      <c r="G21" s="158"/>
      <c r="H21" s="95">
        <v>941</v>
      </c>
      <c r="I21" s="96" t="s">
        <v>153</v>
      </c>
      <c r="J21" s="96" t="s">
        <v>153</v>
      </c>
      <c r="K21" s="97">
        <v>1000268810</v>
      </c>
      <c r="L21" s="95">
        <v>244.622</v>
      </c>
      <c r="M21" s="98"/>
      <c r="N21" s="94"/>
      <c r="O21" s="94"/>
      <c r="P21" s="94" t="e">
        <f t="shared" si="1"/>
        <v>#DIV/0!</v>
      </c>
      <c r="Q21" s="94"/>
    </row>
    <row r="22" spans="1:17" ht="60" customHeight="1" hidden="1">
      <c r="A22" s="86" t="s">
        <v>63</v>
      </c>
      <c r="B22" s="86"/>
      <c r="C22" s="86" t="s">
        <v>156</v>
      </c>
      <c r="D22" s="86"/>
      <c r="E22" s="87"/>
      <c r="F22" s="76" t="s">
        <v>75</v>
      </c>
      <c r="G22" s="77" t="s">
        <v>152</v>
      </c>
      <c r="H22" s="95">
        <v>938</v>
      </c>
      <c r="I22" s="96" t="s">
        <v>153</v>
      </c>
      <c r="J22" s="96" t="s">
        <v>153</v>
      </c>
      <c r="K22" s="97">
        <v>1000361410</v>
      </c>
      <c r="L22" s="95">
        <v>622</v>
      </c>
      <c r="M22" s="98"/>
      <c r="N22" s="94"/>
      <c r="O22" s="94"/>
      <c r="P22" s="94" t="e">
        <f t="shared" si="1"/>
        <v>#DIV/0!</v>
      </c>
      <c r="Q22" s="94"/>
    </row>
    <row r="23" spans="1:17" ht="25.5" customHeight="1">
      <c r="A23" s="123" t="s">
        <v>63</v>
      </c>
      <c r="B23" s="123"/>
      <c r="C23" s="123" t="s">
        <v>157</v>
      </c>
      <c r="D23" s="123"/>
      <c r="E23" s="128"/>
      <c r="F23" s="131" t="s">
        <v>87</v>
      </c>
      <c r="G23" s="120" t="s">
        <v>152</v>
      </c>
      <c r="H23" s="46">
        <v>938</v>
      </c>
      <c r="I23" s="59" t="s">
        <v>153</v>
      </c>
      <c r="J23" s="59" t="s">
        <v>153</v>
      </c>
      <c r="K23" s="65">
        <v>1000461420</v>
      </c>
      <c r="L23" s="46">
        <v>620</v>
      </c>
      <c r="M23" s="92">
        <f>3961.8+300</f>
        <v>4261.8</v>
      </c>
      <c r="N23" s="92">
        <f>4072.124+300</f>
        <v>4372.124</v>
      </c>
      <c r="O23" s="92">
        <v>2409.48</v>
      </c>
      <c r="P23" s="92">
        <f t="shared" si="1"/>
        <v>56.5366746445164</v>
      </c>
      <c r="Q23" s="92">
        <f aca="true" t="shared" si="2" ref="Q23:Q29">O23/N23*100</f>
        <v>55.11005634789864</v>
      </c>
    </row>
    <row r="24" spans="1:17" ht="27.75" customHeight="1">
      <c r="A24" s="124"/>
      <c r="B24" s="126"/>
      <c r="C24" s="126"/>
      <c r="D24" s="126"/>
      <c r="E24" s="129"/>
      <c r="F24" s="132"/>
      <c r="G24" s="121"/>
      <c r="H24" s="46">
        <v>938</v>
      </c>
      <c r="I24" s="59" t="s">
        <v>153</v>
      </c>
      <c r="J24" s="59" t="s">
        <v>153</v>
      </c>
      <c r="K24" s="65">
        <v>1000460180</v>
      </c>
      <c r="L24" s="46">
        <v>620</v>
      </c>
      <c r="M24" s="92">
        <v>0</v>
      </c>
      <c r="N24" s="92">
        <v>361.458</v>
      </c>
      <c r="O24" s="92">
        <v>0</v>
      </c>
      <c r="P24" s="92">
        <v>0</v>
      </c>
      <c r="Q24" s="92">
        <f t="shared" si="2"/>
        <v>0</v>
      </c>
    </row>
    <row r="25" spans="1:17" ht="25.5" customHeight="1">
      <c r="A25" s="124"/>
      <c r="B25" s="126"/>
      <c r="C25" s="126"/>
      <c r="D25" s="126"/>
      <c r="E25" s="129"/>
      <c r="F25" s="132"/>
      <c r="G25" s="121"/>
      <c r="H25" s="46">
        <v>938</v>
      </c>
      <c r="I25" s="59" t="s">
        <v>153</v>
      </c>
      <c r="J25" s="59" t="s">
        <v>153</v>
      </c>
      <c r="K25" s="65" t="s">
        <v>201</v>
      </c>
      <c r="L25" s="46">
        <v>620</v>
      </c>
      <c r="M25" s="92">
        <v>0</v>
      </c>
      <c r="N25" s="92">
        <v>180</v>
      </c>
      <c r="O25" s="92">
        <v>0</v>
      </c>
      <c r="P25" s="92">
        <v>0</v>
      </c>
      <c r="Q25" s="92">
        <f t="shared" si="2"/>
        <v>0</v>
      </c>
    </row>
    <row r="26" spans="1:17" ht="25.5" customHeight="1">
      <c r="A26" s="125"/>
      <c r="B26" s="127"/>
      <c r="C26" s="127"/>
      <c r="D26" s="127"/>
      <c r="E26" s="130"/>
      <c r="F26" s="133"/>
      <c r="G26" s="122"/>
      <c r="H26" s="46">
        <v>938</v>
      </c>
      <c r="I26" s="59" t="s">
        <v>153</v>
      </c>
      <c r="J26" s="59" t="s">
        <v>153</v>
      </c>
      <c r="K26" s="65">
        <v>1000408810</v>
      </c>
      <c r="L26" s="46">
        <v>620</v>
      </c>
      <c r="M26" s="92">
        <v>0</v>
      </c>
      <c r="N26" s="92">
        <v>1200</v>
      </c>
      <c r="O26" s="92">
        <v>0</v>
      </c>
      <c r="P26" s="92">
        <v>0</v>
      </c>
      <c r="Q26" s="92">
        <f t="shared" si="2"/>
        <v>0</v>
      </c>
    </row>
    <row r="27" spans="1:17" ht="66.75" customHeight="1">
      <c r="A27" s="66" t="s">
        <v>63</v>
      </c>
      <c r="B27" s="66"/>
      <c r="C27" s="66" t="s">
        <v>158</v>
      </c>
      <c r="D27" s="66"/>
      <c r="E27" s="78"/>
      <c r="F27" s="43" t="s">
        <v>89</v>
      </c>
      <c r="G27" s="77" t="s">
        <v>152</v>
      </c>
      <c r="H27" s="46">
        <v>938</v>
      </c>
      <c r="I27" s="59" t="s">
        <v>153</v>
      </c>
      <c r="J27" s="59" t="s">
        <v>153</v>
      </c>
      <c r="K27" s="46">
        <v>1000560630</v>
      </c>
      <c r="L27" s="46">
        <v>620</v>
      </c>
      <c r="M27" s="92">
        <v>405.2</v>
      </c>
      <c r="N27" s="92">
        <v>405.2</v>
      </c>
      <c r="O27" s="92">
        <v>189.2</v>
      </c>
      <c r="P27" s="92">
        <f>O27/M27*100</f>
        <v>46.692991115498515</v>
      </c>
      <c r="Q27" s="92">
        <f t="shared" si="2"/>
        <v>46.692991115498515</v>
      </c>
    </row>
    <row r="28" spans="1:17" ht="31.5" customHeight="1" hidden="1">
      <c r="A28" s="123" t="s">
        <v>63</v>
      </c>
      <c r="B28" s="123"/>
      <c r="C28" s="123" t="s">
        <v>159</v>
      </c>
      <c r="D28" s="123"/>
      <c r="E28" s="161"/>
      <c r="F28" s="163" t="s">
        <v>91</v>
      </c>
      <c r="G28" s="159" t="s">
        <v>152</v>
      </c>
      <c r="H28" s="95">
        <v>938</v>
      </c>
      <c r="I28" s="96" t="s">
        <v>153</v>
      </c>
      <c r="J28" s="96" t="s">
        <v>153</v>
      </c>
      <c r="K28" s="95">
        <v>1000661420</v>
      </c>
      <c r="L28" s="95">
        <v>622</v>
      </c>
      <c r="M28" s="98"/>
      <c r="N28" s="98"/>
      <c r="O28" s="98"/>
      <c r="P28" s="98" t="e">
        <f>O28/M28*100</f>
        <v>#DIV/0!</v>
      </c>
      <c r="Q28" s="98" t="e">
        <f t="shared" si="2"/>
        <v>#DIV/0!</v>
      </c>
    </row>
    <row r="29" spans="1:17" ht="58.5" customHeight="1" hidden="1">
      <c r="A29" s="127"/>
      <c r="B29" s="127"/>
      <c r="C29" s="127"/>
      <c r="D29" s="127"/>
      <c r="E29" s="162"/>
      <c r="F29" s="164"/>
      <c r="G29" s="160"/>
      <c r="H29" s="95">
        <v>938</v>
      </c>
      <c r="I29" s="96" t="s">
        <v>153</v>
      </c>
      <c r="J29" s="96" t="s">
        <v>153</v>
      </c>
      <c r="K29" s="95">
        <v>1000600310</v>
      </c>
      <c r="L29" s="95">
        <v>630</v>
      </c>
      <c r="M29" s="98">
        <v>0</v>
      </c>
      <c r="N29" s="98">
        <v>0</v>
      </c>
      <c r="O29" s="98">
        <v>0</v>
      </c>
      <c r="P29" s="98">
        <v>0</v>
      </c>
      <c r="Q29" s="98" t="e">
        <f t="shared" si="2"/>
        <v>#DIV/0!</v>
      </c>
    </row>
  </sheetData>
  <sheetProtection/>
  <mergeCells count="37">
    <mergeCell ref="G13:G21"/>
    <mergeCell ref="G28:G29"/>
    <mergeCell ref="A28:A29"/>
    <mergeCell ref="B28:B29"/>
    <mergeCell ref="C28:C29"/>
    <mergeCell ref="D28:D29"/>
    <mergeCell ref="E28:E29"/>
    <mergeCell ref="F28:F29"/>
    <mergeCell ref="A13:A21"/>
    <mergeCell ref="B13:B21"/>
    <mergeCell ref="C13:C21"/>
    <mergeCell ref="D13:D21"/>
    <mergeCell ref="E13:E21"/>
    <mergeCell ref="F13:F21"/>
    <mergeCell ref="A1:F1"/>
    <mergeCell ref="A2:Q2"/>
    <mergeCell ref="A3:Q3"/>
    <mergeCell ref="F5:O5"/>
    <mergeCell ref="A7:E7"/>
    <mergeCell ref="F7:F8"/>
    <mergeCell ref="G7:G8"/>
    <mergeCell ref="H7:L7"/>
    <mergeCell ref="M7:O7"/>
    <mergeCell ref="P7:Q7"/>
    <mergeCell ref="A9:A11"/>
    <mergeCell ref="B9:B11"/>
    <mergeCell ref="C9:C11"/>
    <mergeCell ref="D9:D11"/>
    <mergeCell ref="E9:E11"/>
    <mergeCell ref="F9:F11"/>
    <mergeCell ref="G23:G26"/>
    <mergeCell ref="A23:A26"/>
    <mergeCell ref="B23:B26"/>
    <mergeCell ref="C23:C26"/>
    <mergeCell ref="D23:D26"/>
    <mergeCell ref="E23:E26"/>
    <mergeCell ref="F23:F26"/>
  </mergeCells>
  <printOptions/>
  <pageMargins left="0.7" right="0.7" top="0.75" bottom="0.75" header="0.3" footer="0.3"/>
  <pageSetup fitToHeight="0" fitToWidth="1" orientation="landscape" paperSize="9" scale="94" r:id="rId1"/>
</worksheet>
</file>

<file path=xl/worksheets/sheet3.xml><?xml version="1.0" encoding="utf-8"?>
<worksheet xmlns="http://schemas.openxmlformats.org/spreadsheetml/2006/main" xmlns:r="http://schemas.openxmlformats.org/officeDocument/2006/relationships">
  <sheetPr>
    <tabColor rgb="FFFF0000"/>
  </sheetPr>
  <dimension ref="A1:K17"/>
  <sheetViews>
    <sheetView zoomScalePageLayoutView="0" workbookViewId="0" topLeftCell="A1">
      <selection activeCell="A3" sqref="A3"/>
    </sheetView>
  </sheetViews>
  <sheetFormatPr defaultColWidth="9.140625" defaultRowHeight="15"/>
  <cols>
    <col min="1" max="1" width="6.00390625" style="0" customWidth="1"/>
    <col min="2" max="2" width="8.57421875" style="0" customWidth="1"/>
    <col min="3" max="3" width="18.8515625" style="0" customWidth="1"/>
    <col min="4" max="4" width="35.57421875" style="0" customWidth="1"/>
    <col min="5" max="5" width="15.8515625" style="0" customWidth="1"/>
    <col min="6" max="6" width="15.421875" style="0" customWidth="1"/>
    <col min="7" max="7" width="18.57421875" style="0" customWidth="1"/>
  </cols>
  <sheetData>
    <row r="1" spans="1:7" ht="18.75">
      <c r="A1" s="171"/>
      <c r="B1" s="171"/>
      <c r="C1" s="171"/>
      <c r="D1" s="171"/>
      <c r="E1" s="58"/>
      <c r="F1" s="58"/>
      <c r="G1" s="58" t="s">
        <v>111</v>
      </c>
    </row>
    <row r="2" spans="1:7" ht="57.75" customHeight="1">
      <c r="A2" s="172" t="s">
        <v>203</v>
      </c>
      <c r="B2" s="172"/>
      <c r="C2" s="172"/>
      <c r="D2" s="172"/>
      <c r="E2" s="172"/>
      <c r="F2" s="172"/>
      <c r="G2" s="172"/>
    </row>
    <row r="3" spans="1:7" ht="51" customHeight="1">
      <c r="A3" s="83"/>
      <c r="B3" s="172" t="s">
        <v>133</v>
      </c>
      <c r="C3" s="172"/>
      <c r="D3" s="172"/>
      <c r="E3" s="172"/>
      <c r="F3" s="172"/>
      <c r="G3" s="172"/>
    </row>
    <row r="4" spans="1:7" ht="18.75">
      <c r="A4" s="83"/>
      <c r="B4" s="83"/>
      <c r="C4" s="83"/>
      <c r="D4" s="83"/>
      <c r="E4" s="83"/>
      <c r="F4" s="83"/>
      <c r="G4" s="83"/>
    </row>
    <row r="5" spans="1:11" ht="18.75">
      <c r="A5" s="83"/>
      <c r="B5" s="173" t="s">
        <v>193</v>
      </c>
      <c r="C5" s="173"/>
      <c r="D5" s="173"/>
      <c r="E5" s="173"/>
      <c r="F5" s="173"/>
      <c r="G5" s="173"/>
      <c r="H5" s="173"/>
      <c r="I5" s="173"/>
      <c r="J5" s="173"/>
      <c r="K5" s="173"/>
    </row>
    <row r="6" spans="1:7" ht="15">
      <c r="A6" s="18"/>
      <c r="B6" s="18"/>
      <c r="C6" s="18"/>
      <c r="D6" s="90" t="s">
        <v>195</v>
      </c>
      <c r="E6" s="18"/>
      <c r="F6" s="18"/>
      <c r="G6" s="18"/>
    </row>
    <row r="7" spans="1:7" ht="15">
      <c r="A7" s="165" t="s">
        <v>9</v>
      </c>
      <c r="B7" s="166"/>
      <c r="C7" s="165" t="s">
        <v>22</v>
      </c>
      <c r="D7" s="165" t="s">
        <v>23</v>
      </c>
      <c r="E7" s="165" t="s">
        <v>24</v>
      </c>
      <c r="F7" s="165"/>
      <c r="G7" s="165" t="s">
        <v>112</v>
      </c>
    </row>
    <row r="8" spans="1:7" ht="33" customHeight="1">
      <c r="A8" s="165"/>
      <c r="B8" s="166"/>
      <c r="C8" s="166" t="s">
        <v>20</v>
      </c>
      <c r="D8" s="166"/>
      <c r="E8" s="167" t="s">
        <v>32</v>
      </c>
      <c r="F8" s="167" t="s">
        <v>33</v>
      </c>
      <c r="G8" s="165"/>
    </row>
    <row r="9" spans="1:7" ht="15">
      <c r="A9" s="84" t="s">
        <v>13</v>
      </c>
      <c r="B9" s="84" t="s">
        <v>10</v>
      </c>
      <c r="C9" s="166"/>
      <c r="D9" s="166"/>
      <c r="E9" s="167"/>
      <c r="F9" s="168"/>
      <c r="G9" s="165"/>
    </row>
    <row r="10" spans="1:7" ht="15">
      <c r="A10" s="169" t="s">
        <v>63</v>
      </c>
      <c r="B10" s="169"/>
      <c r="C10" s="170" t="s">
        <v>96</v>
      </c>
      <c r="D10" s="60" t="s">
        <v>113</v>
      </c>
      <c r="E10" s="55">
        <f>E11+E16+E17</f>
        <v>6963.3679999999995</v>
      </c>
      <c r="F10" s="55">
        <f>F11+F16+F17</f>
        <v>2618.18</v>
      </c>
      <c r="G10" s="55">
        <f>F10/E10*100</f>
        <v>37.59933411533039</v>
      </c>
    </row>
    <row r="11" spans="1:7" ht="18" customHeight="1">
      <c r="A11" s="169"/>
      <c r="B11" s="169"/>
      <c r="C11" s="170"/>
      <c r="D11" s="61" t="s">
        <v>36</v>
      </c>
      <c r="E11" s="56">
        <f>E13+E14+E15</f>
        <v>6601.91</v>
      </c>
      <c r="F11" s="56">
        <f>F13+F14+F15</f>
        <v>2618.18</v>
      </c>
      <c r="G11" s="55">
        <f>F11/E11*100</f>
        <v>39.65791717851349</v>
      </c>
    </row>
    <row r="12" spans="1:7" ht="18" customHeight="1">
      <c r="A12" s="169"/>
      <c r="B12" s="169"/>
      <c r="C12" s="170"/>
      <c r="D12" s="62" t="s">
        <v>25</v>
      </c>
      <c r="E12" s="56"/>
      <c r="F12" s="56"/>
      <c r="G12" s="55"/>
    </row>
    <row r="13" spans="1:7" ht="27" customHeight="1">
      <c r="A13" s="169"/>
      <c r="B13" s="169"/>
      <c r="C13" s="170"/>
      <c r="D13" s="62" t="s">
        <v>37</v>
      </c>
      <c r="E13" s="56">
        <f>'ф.1'!N12+'ф.1'!N13+'ф.1'!N16+'ф.1'!N23+'ф.1'!N25+'ф.1'!N27+'ф.1'!N17</f>
        <v>5401.91</v>
      </c>
      <c r="F13" s="56">
        <f>'ф.1'!O12+'ф.1'!O13+'ф.1'!O16+'ф.1'!O23+'ф.1'!O25+'ф.1'!O27+'ф.1'!O17</f>
        <v>2618.18</v>
      </c>
      <c r="G13" s="55">
        <f>F13/E13*100</f>
        <v>48.46767161985298</v>
      </c>
    </row>
    <row r="14" spans="1:7" ht="27.75" customHeight="1">
      <c r="A14" s="169"/>
      <c r="B14" s="169"/>
      <c r="C14" s="170"/>
      <c r="D14" s="62" t="s">
        <v>38</v>
      </c>
      <c r="E14" s="56">
        <f>'ф.1'!N26</f>
        <v>1200</v>
      </c>
      <c r="F14" s="56">
        <f>'ф.1'!O26</f>
        <v>0</v>
      </c>
      <c r="G14" s="55">
        <f>F14/E14*100</f>
        <v>0</v>
      </c>
    </row>
    <row r="15" spans="1:7" ht="18" customHeight="1">
      <c r="A15" s="169"/>
      <c r="B15" s="169"/>
      <c r="C15" s="170"/>
      <c r="D15" s="62" t="s">
        <v>39</v>
      </c>
      <c r="E15" s="56">
        <v>0</v>
      </c>
      <c r="F15" s="56">
        <v>0</v>
      </c>
      <c r="G15" s="55">
        <v>0</v>
      </c>
    </row>
    <row r="16" spans="1:7" ht="39.75" customHeight="1">
      <c r="A16" s="169"/>
      <c r="B16" s="169"/>
      <c r="C16" s="170"/>
      <c r="D16" s="61" t="s">
        <v>41</v>
      </c>
      <c r="E16" s="56">
        <v>0</v>
      </c>
      <c r="F16" s="56">
        <v>0</v>
      </c>
      <c r="G16" s="55">
        <v>0</v>
      </c>
    </row>
    <row r="17" spans="1:7" ht="15">
      <c r="A17" s="169"/>
      <c r="B17" s="169"/>
      <c r="C17" s="170"/>
      <c r="D17" s="61" t="s">
        <v>40</v>
      </c>
      <c r="E17" s="56">
        <f>'ф.1'!N24</f>
        <v>361.458</v>
      </c>
      <c r="F17" s="56">
        <f>'ф.1'!O24</f>
        <v>0</v>
      </c>
      <c r="G17" s="55">
        <f>F17/E17*100</f>
        <v>0</v>
      </c>
    </row>
  </sheetData>
  <sheetProtection/>
  <mergeCells count="14">
    <mergeCell ref="A1:D1"/>
    <mergeCell ref="A2:G2"/>
    <mergeCell ref="B3:G3"/>
    <mergeCell ref="B5:K5"/>
    <mergeCell ref="A7:B8"/>
    <mergeCell ref="C7:C9"/>
    <mergeCell ref="D7:D9"/>
    <mergeCell ref="E7:F7"/>
    <mergeCell ref="G7:G9"/>
    <mergeCell ref="E8:E9"/>
    <mergeCell ref="F8:F9"/>
    <mergeCell ref="A10:A17"/>
    <mergeCell ref="B10:B17"/>
    <mergeCell ref="C10:C17"/>
  </mergeCells>
  <printOptions/>
  <pageMargins left="0.7" right="0.7" top="0.75" bottom="0.75" header="0.3" footer="0.3"/>
  <pageSetup orientation="landscape" paperSize="9" r:id="rId1"/>
</worksheet>
</file>

<file path=xl/worksheets/sheet4.xml><?xml version="1.0" encoding="utf-8"?>
<worksheet xmlns="http://schemas.openxmlformats.org/spreadsheetml/2006/main" xmlns:r="http://schemas.openxmlformats.org/officeDocument/2006/relationships">
  <dimension ref="A1:Q32"/>
  <sheetViews>
    <sheetView zoomScalePageLayoutView="0" workbookViewId="0" topLeftCell="A10">
      <selection activeCell="I7" sqref="I7:I8"/>
    </sheetView>
  </sheetViews>
  <sheetFormatPr defaultColWidth="8.8515625" defaultRowHeight="15"/>
  <cols>
    <col min="1" max="1" width="3.8515625" style="7" customWidth="1"/>
    <col min="2" max="2" width="3.00390625" style="7" customWidth="1"/>
    <col min="3" max="3" width="3.8515625" style="7" customWidth="1"/>
    <col min="4" max="4" width="3.00390625" style="7" customWidth="1"/>
    <col min="5" max="5" width="28.421875" style="7" customWidth="1"/>
    <col min="6" max="6" width="12.421875" style="7" customWidth="1"/>
    <col min="7" max="7" width="8.8515625" style="7" customWidth="1"/>
    <col min="8" max="8" width="10.57421875" style="7" customWidth="1"/>
    <col min="9" max="9" width="23.140625" style="7" customWidth="1"/>
    <col min="10" max="10" width="23.421875" style="25" customWidth="1"/>
    <col min="11" max="11" width="17.421875" style="25" customWidth="1"/>
    <col min="12" max="16384" width="8.8515625" style="7" customWidth="1"/>
  </cols>
  <sheetData>
    <row r="1" spans="9:14" s="11" customFormat="1" ht="14.25" customHeight="1">
      <c r="I1" s="12"/>
      <c r="J1" s="19"/>
      <c r="K1" s="19" t="s">
        <v>48</v>
      </c>
      <c r="L1" s="12"/>
      <c r="M1" s="12"/>
      <c r="N1" s="16"/>
    </row>
    <row r="2" spans="1:11" s="11" customFormat="1" ht="15.75">
      <c r="A2" s="177" t="s">
        <v>47</v>
      </c>
      <c r="B2" s="178"/>
      <c r="C2" s="178"/>
      <c r="D2" s="178"/>
      <c r="E2" s="178"/>
      <c r="F2" s="178"/>
      <c r="G2" s="178"/>
      <c r="H2" s="178"/>
      <c r="I2" s="178"/>
      <c r="J2" s="178"/>
      <c r="K2" s="23"/>
    </row>
    <row r="3" spans="1:11" s="24" customFormat="1" ht="17.25" customHeight="1">
      <c r="A3" s="174" t="s">
        <v>199</v>
      </c>
      <c r="B3" s="174"/>
      <c r="C3" s="174"/>
      <c r="D3" s="174"/>
      <c r="E3" s="174"/>
      <c r="F3" s="174"/>
      <c r="G3" s="174"/>
      <c r="H3" s="174"/>
      <c r="I3" s="174"/>
      <c r="J3" s="174"/>
      <c r="K3" s="174"/>
    </row>
    <row r="4" spans="1:17" s="11" customFormat="1" ht="15" customHeight="1">
      <c r="A4" s="175" t="s">
        <v>127</v>
      </c>
      <c r="B4" s="175"/>
      <c r="C4" s="175"/>
      <c r="D4" s="175"/>
      <c r="E4" s="175"/>
      <c r="F4" s="175"/>
      <c r="G4" s="175"/>
      <c r="H4" s="175"/>
      <c r="I4" s="175"/>
      <c r="J4" s="175"/>
      <c r="K4" s="175"/>
      <c r="L4" s="16"/>
      <c r="M4" s="16"/>
      <c r="N4" s="16"/>
      <c r="O4" s="16"/>
      <c r="P4" s="16"/>
      <c r="Q4" s="16"/>
    </row>
    <row r="5" spans="1:17" s="11" customFormat="1" ht="15.75" customHeight="1">
      <c r="A5" s="175" t="s">
        <v>128</v>
      </c>
      <c r="B5" s="175"/>
      <c r="C5" s="175"/>
      <c r="D5" s="175"/>
      <c r="E5" s="175"/>
      <c r="F5" s="175"/>
      <c r="G5" s="175"/>
      <c r="H5" s="175"/>
      <c r="I5" s="175"/>
      <c r="J5" s="175"/>
      <c r="K5" s="175"/>
      <c r="L5" s="16"/>
      <c r="M5" s="16"/>
      <c r="N5" s="16"/>
      <c r="O5" s="16"/>
      <c r="P5" s="16"/>
      <c r="Q5" s="16"/>
    </row>
    <row r="6" spans="4:11" s="11" customFormat="1" ht="15.75">
      <c r="D6" s="15"/>
      <c r="E6" s="15"/>
      <c r="F6" s="15"/>
      <c r="G6" s="15"/>
      <c r="H6" s="15"/>
      <c r="I6" s="15"/>
      <c r="J6" s="20"/>
      <c r="K6" s="23"/>
    </row>
    <row r="7" spans="1:11" ht="44.25" customHeight="1">
      <c r="A7" s="179" t="s">
        <v>9</v>
      </c>
      <c r="B7" s="180"/>
      <c r="C7" s="180"/>
      <c r="D7" s="181"/>
      <c r="E7" s="176" t="s">
        <v>14</v>
      </c>
      <c r="F7" s="176" t="s">
        <v>0</v>
      </c>
      <c r="G7" s="176" t="s">
        <v>28</v>
      </c>
      <c r="H7" s="176" t="s">
        <v>29</v>
      </c>
      <c r="I7" s="176" t="s">
        <v>6</v>
      </c>
      <c r="J7" s="182" t="s">
        <v>26</v>
      </c>
      <c r="K7" s="176" t="s">
        <v>27</v>
      </c>
    </row>
    <row r="8" spans="1:11" ht="15" customHeight="1">
      <c r="A8" s="99" t="s">
        <v>13</v>
      </c>
      <c r="B8" s="99" t="s">
        <v>10</v>
      </c>
      <c r="C8" s="99" t="s">
        <v>11</v>
      </c>
      <c r="D8" s="99" t="s">
        <v>12</v>
      </c>
      <c r="E8" s="176"/>
      <c r="F8" s="176"/>
      <c r="G8" s="176"/>
      <c r="H8" s="176"/>
      <c r="I8" s="176"/>
      <c r="J8" s="183"/>
      <c r="K8" s="176"/>
    </row>
    <row r="9" spans="1:11" ht="15" customHeight="1">
      <c r="A9" s="99">
        <v>1</v>
      </c>
      <c r="B9" s="99">
        <v>2</v>
      </c>
      <c r="C9" s="99">
        <v>3</v>
      </c>
      <c r="D9" s="99">
        <v>4</v>
      </c>
      <c r="E9" s="99">
        <v>5</v>
      </c>
      <c r="F9" s="99">
        <v>6</v>
      </c>
      <c r="G9" s="99">
        <v>7</v>
      </c>
      <c r="H9" s="99">
        <v>8</v>
      </c>
      <c r="I9" s="99">
        <v>9</v>
      </c>
      <c r="J9" s="100">
        <v>10</v>
      </c>
      <c r="K9" s="99">
        <v>11</v>
      </c>
    </row>
    <row r="10" spans="1:11" s="22" customFormat="1" ht="18.75" customHeight="1">
      <c r="A10" s="212">
        <v>10</v>
      </c>
      <c r="B10" s="212">
        <v>1</v>
      </c>
      <c r="C10" s="34" t="s">
        <v>15</v>
      </c>
      <c r="D10" s="212"/>
      <c r="E10" s="213" t="s">
        <v>58</v>
      </c>
      <c r="F10" s="214"/>
      <c r="G10" s="214"/>
      <c r="H10" s="214"/>
      <c r="I10" s="214"/>
      <c r="J10" s="215"/>
      <c r="K10" s="216"/>
    </row>
    <row r="11" spans="1:11" s="22" customFormat="1" ht="181.5" customHeight="1">
      <c r="A11" s="26">
        <v>10</v>
      </c>
      <c r="B11" s="26">
        <v>1</v>
      </c>
      <c r="C11" s="27" t="s">
        <v>15</v>
      </c>
      <c r="D11" s="26">
        <v>1</v>
      </c>
      <c r="E11" s="217" t="s">
        <v>59</v>
      </c>
      <c r="F11" s="218" t="s">
        <v>60</v>
      </c>
      <c r="G11" s="219" t="s">
        <v>204</v>
      </c>
      <c r="H11" s="219" t="s">
        <v>205</v>
      </c>
      <c r="I11" s="43" t="s">
        <v>206</v>
      </c>
      <c r="J11" s="43" t="s">
        <v>207</v>
      </c>
      <c r="K11" s="216"/>
    </row>
    <row r="12" spans="1:11" s="4" customFormat="1" ht="84.75" customHeight="1">
      <c r="A12" s="26">
        <v>10</v>
      </c>
      <c r="B12" s="26">
        <v>1</v>
      </c>
      <c r="C12" s="27" t="s">
        <v>15</v>
      </c>
      <c r="D12" s="26">
        <v>2</v>
      </c>
      <c r="E12" s="217" t="s">
        <v>61</v>
      </c>
      <c r="F12" s="218" t="s">
        <v>60</v>
      </c>
      <c r="G12" s="219" t="s">
        <v>204</v>
      </c>
      <c r="H12" s="219" t="s">
        <v>205</v>
      </c>
      <c r="I12" s="220" t="s">
        <v>208</v>
      </c>
      <c r="J12" s="220" t="s">
        <v>209</v>
      </c>
      <c r="K12" s="221"/>
    </row>
    <row r="13" spans="1:11" s="4" customFormat="1" ht="186.75" customHeight="1">
      <c r="A13" s="26">
        <v>10</v>
      </c>
      <c r="B13" s="26">
        <v>1</v>
      </c>
      <c r="C13" s="27" t="s">
        <v>15</v>
      </c>
      <c r="D13" s="26">
        <v>3</v>
      </c>
      <c r="E13" s="44" t="s">
        <v>210</v>
      </c>
      <c r="F13" s="218" t="s">
        <v>60</v>
      </c>
      <c r="G13" s="219" t="s">
        <v>204</v>
      </c>
      <c r="H13" s="219" t="s">
        <v>205</v>
      </c>
      <c r="I13" s="220" t="s">
        <v>211</v>
      </c>
      <c r="J13" s="220" t="s">
        <v>212</v>
      </c>
      <c r="K13" s="222"/>
    </row>
    <row r="14" spans="1:11" s="22" customFormat="1" ht="143.25" customHeight="1">
      <c r="A14" s="26">
        <v>10</v>
      </c>
      <c r="B14" s="26">
        <v>1</v>
      </c>
      <c r="C14" s="27" t="s">
        <v>15</v>
      </c>
      <c r="D14" s="26">
        <v>4</v>
      </c>
      <c r="E14" s="44" t="s">
        <v>62</v>
      </c>
      <c r="F14" s="218" t="s">
        <v>60</v>
      </c>
      <c r="G14" s="219" t="s">
        <v>204</v>
      </c>
      <c r="H14" s="219" t="s">
        <v>205</v>
      </c>
      <c r="I14" s="220" t="s">
        <v>213</v>
      </c>
      <c r="J14" s="220" t="s">
        <v>214</v>
      </c>
      <c r="K14" s="223"/>
    </row>
    <row r="15" spans="1:11" s="22" customFormat="1" ht="18.75" customHeight="1">
      <c r="A15" s="212">
        <v>10</v>
      </c>
      <c r="B15" s="212">
        <v>1</v>
      </c>
      <c r="C15" s="34" t="s">
        <v>65</v>
      </c>
      <c r="D15" s="224"/>
      <c r="E15" s="225" t="s">
        <v>64</v>
      </c>
      <c r="F15" s="226"/>
      <c r="G15" s="226"/>
      <c r="H15" s="226"/>
      <c r="I15" s="227"/>
      <c r="J15" s="228"/>
      <c r="K15" s="216"/>
    </row>
    <row r="16" spans="1:11" s="22" customFormat="1" ht="130.5" customHeight="1">
      <c r="A16" s="26">
        <v>10</v>
      </c>
      <c r="B16" s="26">
        <v>1</v>
      </c>
      <c r="C16" s="27" t="s">
        <v>65</v>
      </c>
      <c r="D16" s="26">
        <v>1</v>
      </c>
      <c r="E16" s="217" t="s">
        <v>66</v>
      </c>
      <c r="F16" s="218" t="s">
        <v>67</v>
      </c>
      <c r="G16" s="219" t="s">
        <v>204</v>
      </c>
      <c r="H16" s="219" t="s">
        <v>205</v>
      </c>
      <c r="I16" s="219" t="s">
        <v>215</v>
      </c>
      <c r="J16" s="220" t="s">
        <v>216</v>
      </c>
      <c r="K16" s="216"/>
    </row>
    <row r="17" spans="1:11" s="4" customFormat="1" ht="105" customHeight="1">
      <c r="A17" s="26">
        <v>10</v>
      </c>
      <c r="B17" s="26">
        <v>1</v>
      </c>
      <c r="C17" s="27" t="s">
        <v>65</v>
      </c>
      <c r="D17" s="26">
        <v>2</v>
      </c>
      <c r="E17" s="217" t="s">
        <v>68</v>
      </c>
      <c r="F17" s="218" t="s">
        <v>67</v>
      </c>
      <c r="G17" s="218" t="s">
        <v>204</v>
      </c>
      <c r="H17" s="219" t="s">
        <v>205</v>
      </c>
      <c r="I17" s="219" t="s">
        <v>69</v>
      </c>
      <c r="J17" s="220" t="s">
        <v>217</v>
      </c>
      <c r="K17" s="229"/>
    </row>
    <row r="18" spans="1:11" s="4" customFormat="1" ht="64.5" customHeight="1">
      <c r="A18" s="26">
        <v>10</v>
      </c>
      <c r="B18" s="26">
        <v>1</v>
      </c>
      <c r="C18" s="27" t="s">
        <v>65</v>
      </c>
      <c r="D18" s="26">
        <v>3</v>
      </c>
      <c r="E18" s="44" t="s">
        <v>70</v>
      </c>
      <c r="F18" s="218" t="s">
        <v>67</v>
      </c>
      <c r="G18" s="218" t="s">
        <v>204</v>
      </c>
      <c r="H18" s="219" t="s">
        <v>205</v>
      </c>
      <c r="I18" s="219" t="s">
        <v>71</v>
      </c>
      <c r="J18" s="230" t="s">
        <v>218</v>
      </c>
      <c r="K18" s="222"/>
    </row>
    <row r="19" spans="1:11" s="22" customFormat="1" ht="230.25" customHeight="1">
      <c r="A19" s="26">
        <v>10</v>
      </c>
      <c r="B19" s="26">
        <v>1</v>
      </c>
      <c r="C19" s="27" t="s">
        <v>65</v>
      </c>
      <c r="D19" s="26">
        <v>4</v>
      </c>
      <c r="E19" s="217" t="s">
        <v>72</v>
      </c>
      <c r="F19" s="218" t="s">
        <v>67</v>
      </c>
      <c r="G19" s="218" t="s">
        <v>204</v>
      </c>
      <c r="H19" s="231" t="s">
        <v>205</v>
      </c>
      <c r="I19" s="219" t="s">
        <v>73</v>
      </c>
      <c r="J19" s="220" t="s">
        <v>219</v>
      </c>
      <c r="K19" s="223"/>
    </row>
    <row r="20" spans="1:11" s="4" customFormat="1" ht="18.75" customHeight="1">
      <c r="A20" s="26">
        <v>10</v>
      </c>
      <c r="B20" s="26">
        <v>1</v>
      </c>
      <c r="C20" s="27" t="s">
        <v>154</v>
      </c>
      <c r="D20" s="26">
        <v>5</v>
      </c>
      <c r="E20" s="232" t="s">
        <v>220</v>
      </c>
      <c r="F20" s="218" t="s">
        <v>221</v>
      </c>
      <c r="G20" s="218" t="s">
        <v>204</v>
      </c>
      <c r="H20" s="219" t="s">
        <v>205</v>
      </c>
      <c r="I20" s="233" t="s">
        <v>222</v>
      </c>
      <c r="J20" s="220" t="s">
        <v>223</v>
      </c>
      <c r="K20" s="223"/>
    </row>
    <row r="21" spans="1:11" ht="12.75">
      <c r="A21" s="26">
        <v>10</v>
      </c>
      <c r="B21" s="26">
        <v>1</v>
      </c>
      <c r="C21" s="27" t="s">
        <v>74</v>
      </c>
      <c r="D21" s="26"/>
      <c r="E21" s="225" t="s">
        <v>75</v>
      </c>
      <c r="F21" s="226"/>
      <c r="G21" s="226"/>
      <c r="H21" s="226"/>
      <c r="I21" s="227"/>
      <c r="J21" s="230"/>
      <c r="K21" s="229"/>
    </row>
    <row r="22" spans="1:11" ht="102">
      <c r="A22" s="26">
        <v>10</v>
      </c>
      <c r="B22" s="26">
        <v>1</v>
      </c>
      <c r="C22" s="27" t="s">
        <v>74</v>
      </c>
      <c r="D22" s="26">
        <v>1</v>
      </c>
      <c r="E22" s="44" t="s">
        <v>76</v>
      </c>
      <c r="F22" s="218" t="s">
        <v>67</v>
      </c>
      <c r="G22" s="218" t="s">
        <v>204</v>
      </c>
      <c r="H22" s="219" t="s">
        <v>205</v>
      </c>
      <c r="I22" s="234" t="s">
        <v>77</v>
      </c>
      <c r="J22" s="220" t="s">
        <v>224</v>
      </c>
      <c r="K22" s="235"/>
    </row>
    <row r="23" spans="1:11" ht="114.75">
      <c r="A23" s="46">
        <v>10</v>
      </c>
      <c r="B23" s="46">
        <v>1</v>
      </c>
      <c r="C23" s="27" t="s">
        <v>74</v>
      </c>
      <c r="D23" s="46">
        <v>2</v>
      </c>
      <c r="E23" s="44" t="s">
        <v>78</v>
      </c>
      <c r="F23" s="218" t="s">
        <v>67</v>
      </c>
      <c r="G23" s="236" t="s">
        <v>204</v>
      </c>
      <c r="H23" s="219" t="s">
        <v>205</v>
      </c>
      <c r="I23" s="217" t="s">
        <v>79</v>
      </c>
      <c r="J23" s="220" t="s">
        <v>225</v>
      </c>
      <c r="K23" s="235"/>
    </row>
    <row r="24" spans="1:11" ht="103.5" customHeight="1">
      <c r="A24" s="46">
        <v>10</v>
      </c>
      <c r="B24" s="46">
        <v>1</v>
      </c>
      <c r="C24" s="27" t="s">
        <v>74</v>
      </c>
      <c r="D24" s="46">
        <v>3</v>
      </c>
      <c r="E24" s="44" t="s">
        <v>80</v>
      </c>
      <c r="F24" s="218" t="s">
        <v>81</v>
      </c>
      <c r="G24" s="218" t="s">
        <v>204</v>
      </c>
      <c r="H24" s="219" t="s">
        <v>205</v>
      </c>
      <c r="I24" s="234" t="s">
        <v>82</v>
      </c>
      <c r="J24" s="237" t="s">
        <v>226</v>
      </c>
      <c r="K24" s="235"/>
    </row>
    <row r="25" spans="1:11" ht="120" customHeight="1">
      <c r="A25" s="46">
        <v>10</v>
      </c>
      <c r="B25" s="46">
        <v>1</v>
      </c>
      <c r="C25" s="27" t="s">
        <v>74</v>
      </c>
      <c r="D25" s="46">
        <v>4</v>
      </c>
      <c r="E25" s="44" t="s">
        <v>83</v>
      </c>
      <c r="F25" s="218" t="s">
        <v>67</v>
      </c>
      <c r="G25" s="218" t="s">
        <v>204</v>
      </c>
      <c r="H25" s="219" t="s">
        <v>205</v>
      </c>
      <c r="I25" s="220" t="s">
        <v>84</v>
      </c>
      <c r="J25" s="221" t="s">
        <v>227</v>
      </c>
      <c r="K25" s="235"/>
    </row>
    <row r="26" spans="1:11" ht="105.75" customHeight="1">
      <c r="A26" s="46">
        <v>10</v>
      </c>
      <c r="B26" s="46">
        <v>1</v>
      </c>
      <c r="C26" s="27" t="s">
        <v>74</v>
      </c>
      <c r="D26" s="46">
        <v>5</v>
      </c>
      <c r="E26" s="44" t="s">
        <v>85</v>
      </c>
      <c r="F26" s="218" t="s">
        <v>67</v>
      </c>
      <c r="G26" s="218" t="s">
        <v>204</v>
      </c>
      <c r="H26" s="219" t="s">
        <v>205</v>
      </c>
      <c r="I26" s="220" t="s">
        <v>86</v>
      </c>
      <c r="J26" s="220" t="s">
        <v>228</v>
      </c>
      <c r="K26" s="235"/>
    </row>
    <row r="27" spans="1:11" ht="114.75">
      <c r="A27" s="238">
        <v>10</v>
      </c>
      <c r="B27" s="238">
        <v>1</v>
      </c>
      <c r="C27" s="34" t="s">
        <v>93</v>
      </c>
      <c r="D27" s="239"/>
      <c r="E27" s="240" t="s">
        <v>87</v>
      </c>
      <c r="F27" s="218" t="s">
        <v>88</v>
      </c>
      <c r="G27" s="218" t="s">
        <v>204</v>
      </c>
      <c r="H27" s="219" t="s">
        <v>205</v>
      </c>
      <c r="I27" s="44" t="s">
        <v>229</v>
      </c>
      <c r="J27" s="44" t="s">
        <v>230</v>
      </c>
      <c r="K27" s="235"/>
    </row>
    <row r="28" spans="1:11" ht="60">
      <c r="A28" s="238">
        <v>10</v>
      </c>
      <c r="B28" s="238">
        <v>1</v>
      </c>
      <c r="C28" s="34" t="s">
        <v>94</v>
      </c>
      <c r="D28" s="239"/>
      <c r="E28" s="240" t="s">
        <v>89</v>
      </c>
      <c r="F28" s="218" t="s">
        <v>67</v>
      </c>
      <c r="G28" s="218" t="s">
        <v>204</v>
      </c>
      <c r="H28" s="219" t="s">
        <v>205</v>
      </c>
      <c r="I28" s="44" t="s">
        <v>90</v>
      </c>
      <c r="J28" s="221" t="s">
        <v>190</v>
      </c>
      <c r="K28" s="235"/>
    </row>
    <row r="29" spans="1:11" ht="38.25">
      <c r="A29" s="238">
        <v>10</v>
      </c>
      <c r="B29" s="238">
        <v>1</v>
      </c>
      <c r="C29" s="34" t="s">
        <v>95</v>
      </c>
      <c r="D29" s="239"/>
      <c r="E29" s="240" t="s">
        <v>91</v>
      </c>
      <c r="F29" s="218" t="s">
        <v>88</v>
      </c>
      <c r="G29" s="218" t="s">
        <v>204</v>
      </c>
      <c r="H29" s="219" t="s">
        <v>205</v>
      </c>
      <c r="I29" s="44" t="s">
        <v>92</v>
      </c>
      <c r="J29" s="229" t="s">
        <v>231</v>
      </c>
      <c r="K29" s="235"/>
    </row>
    <row r="30" spans="1:11" ht="11.25">
      <c r="A30" s="210"/>
      <c r="B30" s="210"/>
      <c r="C30" s="210"/>
      <c r="D30" s="210"/>
      <c r="E30" s="210"/>
      <c r="F30" s="210"/>
      <c r="G30" s="210"/>
      <c r="H30" s="210"/>
      <c r="I30" s="210"/>
      <c r="J30" s="211"/>
      <c r="K30" s="211"/>
    </row>
    <row r="31" spans="1:11" ht="11.25">
      <c r="A31" s="210"/>
      <c r="B31" s="210"/>
      <c r="C31" s="210"/>
      <c r="D31" s="210"/>
      <c r="E31" s="210"/>
      <c r="F31" s="210"/>
      <c r="G31" s="210"/>
      <c r="H31" s="210"/>
      <c r="I31" s="210"/>
      <c r="J31" s="211"/>
      <c r="K31" s="211"/>
    </row>
    <row r="32" spans="1:11" ht="11.25">
      <c r="A32" s="210"/>
      <c r="B32" s="210"/>
      <c r="C32" s="210"/>
      <c r="D32" s="210"/>
      <c r="E32" s="210"/>
      <c r="F32" s="210"/>
      <c r="G32" s="210"/>
      <c r="H32" s="210"/>
      <c r="I32" s="210"/>
      <c r="J32" s="211"/>
      <c r="K32" s="211"/>
    </row>
  </sheetData>
  <sheetProtection/>
  <mergeCells count="15">
    <mergeCell ref="E21:I21"/>
    <mergeCell ref="A2:J2"/>
    <mergeCell ref="A7:D7"/>
    <mergeCell ref="E7:E8"/>
    <mergeCell ref="F7:F8"/>
    <mergeCell ref="G7:G8"/>
    <mergeCell ref="J7:J8"/>
    <mergeCell ref="I7:I8"/>
    <mergeCell ref="H7:H8"/>
    <mergeCell ref="A3:K3"/>
    <mergeCell ref="A4:K4"/>
    <mergeCell ref="A5:K5"/>
    <mergeCell ref="K7:K8"/>
    <mergeCell ref="E10:I10"/>
    <mergeCell ref="E15:I15"/>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0000"/>
  </sheetPr>
  <dimension ref="A1:K16"/>
  <sheetViews>
    <sheetView zoomScalePageLayoutView="0" workbookViewId="0" topLeftCell="A4">
      <selection activeCell="E6" sqref="E6:E7"/>
    </sheetView>
  </sheetViews>
  <sheetFormatPr defaultColWidth="9.140625" defaultRowHeight="15"/>
  <cols>
    <col min="4" max="4" width="26.421875" style="0" customWidth="1"/>
    <col min="5" max="5" width="22.7109375" style="0" customWidth="1"/>
    <col min="7" max="7" width="11.8515625" style="0" customWidth="1"/>
    <col min="8" max="8" width="11.7109375" style="0" customWidth="1"/>
    <col min="10" max="10" width="10.57421875" style="0" customWidth="1"/>
    <col min="11" max="11" width="10.8515625" style="0" customWidth="1"/>
  </cols>
  <sheetData>
    <row r="1" spans="10:11" ht="18.75">
      <c r="J1" s="171" t="s">
        <v>49</v>
      </c>
      <c r="K1" s="171"/>
    </row>
    <row r="2" spans="1:11" ht="63" customHeight="1">
      <c r="A2" s="193" t="s">
        <v>202</v>
      </c>
      <c r="B2" s="193"/>
      <c r="C2" s="193"/>
      <c r="D2" s="193"/>
      <c r="E2" s="193"/>
      <c r="F2" s="193"/>
      <c r="G2" s="193"/>
      <c r="H2" s="193"/>
      <c r="I2" s="193"/>
      <c r="J2" s="193"/>
      <c r="K2" s="193"/>
    </row>
    <row r="3" spans="1:11" ht="18.75">
      <c r="A3" s="1"/>
      <c r="B3" s="11" t="s">
        <v>125</v>
      </c>
      <c r="C3" s="63"/>
      <c r="D3" s="64"/>
      <c r="E3" s="64"/>
      <c r="F3" s="64"/>
      <c r="G3" s="64"/>
      <c r="H3" s="64"/>
      <c r="I3" s="64"/>
      <c r="J3" s="64"/>
      <c r="K3" s="2"/>
    </row>
    <row r="4" spans="1:11" ht="18.75">
      <c r="A4" s="1"/>
      <c r="B4" s="11" t="s">
        <v>126</v>
      </c>
      <c r="C4" s="63"/>
      <c r="D4" s="64"/>
      <c r="E4" s="64"/>
      <c r="F4" s="64"/>
      <c r="G4" s="64"/>
      <c r="H4" s="64"/>
      <c r="I4" s="64"/>
      <c r="J4" s="64"/>
      <c r="K4" s="2"/>
    </row>
    <row r="5" spans="1:11" ht="15">
      <c r="A5" s="1"/>
      <c r="B5" s="1"/>
      <c r="C5" s="1"/>
      <c r="D5" s="2"/>
      <c r="E5" s="241" t="s">
        <v>200</v>
      </c>
      <c r="F5" s="2"/>
      <c r="G5" s="2"/>
      <c r="H5" s="2"/>
      <c r="I5" s="2"/>
      <c r="J5" s="2"/>
      <c r="K5" s="2"/>
    </row>
    <row r="6" spans="1:11" ht="41.25" customHeight="1">
      <c r="A6" s="190" t="s">
        <v>9</v>
      </c>
      <c r="B6" s="190"/>
      <c r="C6" s="190" t="s">
        <v>21</v>
      </c>
      <c r="D6" s="190" t="s">
        <v>1</v>
      </c>
      <c r="E6" s="190" t="s">
        <v>2</v>
      </c>
      <c r="F6" s="190" t="s">
        <v>3</v>
      </c>
      <c r="G6" s="195" t="s">
        <v>114</v>
      </c>
      <c r="H6" s="195" t="s">
        <v>115</v>
      </c>
      <c r="I6" s="190" t="s">
        <v>116</v>
      </c>
      <c r="J6" s="192" t="s">
        <v>50</v>
      </c>
      <c r="K6" s="192" t="s">
        <v>51</v>
      </c>
    </row>
    <row r="7" spans="1:11" ht="30" customHeight="1">
      <c r="A7" s="65" t="s">
        <v>13</v>
      </c>
      <c r="B7" s="65" t="s">
        <v>10</v>
      </c>
      <c r="C7" s="194"/>
      <c r="D7" s="191" t="s">
        <v>4</v>
      </c>
      <c r="E7" s="191" t="s">
        <v>20</v>
      </c>
      <c r="F7" s="191"/>
      <c r="G7" s="196"/>
      <c r="H7" s="196"/>
      <c r="I7" s="191"/>
      <c r="J7" s="192"/>
      <c r="K7" s="192"/>
    </row>
    <row r="8" spans="1:11" ht="15">
      <c r="A8" s="59" t="s">
        <v>8</v>
      </c>
      <c r="B8" s="65">
        <v>2</v>
      </c>
      <c r="C8" s="65">
        <v>3</v>
      </c>
      <c r="D8" s="46">
        <v>4</v>
      </c>
      <c r="E8" s="46">
        <v>5</v>
      </c>
      <c r="F8" s="46">
        <v>6</v>
      </c>
      <c r="G8" s="46">
        <v>7</v>
      </c>
      <c r="H8" s="46">
        <v>8</v>
      </c>
      <c r="I8" s="46">
        <v>9</v>
      </c>
      <c r="J8" s="46">
        <v>10</v>
      </c>
      <c r="K8" s="46">
        <v>11</v>
      </c>
    </row>
    <row r="9" spans="1:11" ht="15">
      <c r="A9" s="59" t="s">
        <v>63</v>
      </c>
      <c r="B9" s="65"/>
      <c r="C9" s="65"/>
      <c r="D9" s="187" t="s">
        <v>96</v>
      </c>
      <c r="E9" s="188"/>
      <c r="F9" s="188"/>
      <c r="G9" s="188"/>
      <c r="H9" s="188"/>
      <c r="I9" s="188"/>
      <c r="J9" s="188"/>
      <c r="K9" s="189"/>
    </row>
    <row r="10" spans="1:11" ht="70.5" customHeight="1">
      <c r="A10" s="184" t="s">
        <v>63</v>
      </c>
      <c r="B10" s="184"/>
      <c r="C10" s="184" t="s">
        <v>117</v>
      </c>
      <c r="D10" s="186" t="s">
        <v>118</v>
      </c>
      <c r="E10" s="88" t="s">
        <v>34</v>
      </c>
      <c r="F10" s="57" t="s">
        <v>5</v>
      </c>
      <c r="G10" s="92">
        <v>1307.394</v>
      </c>
      <c r="H10" s="92">
        <v>1236.658</v>
      </c>
      <c r="I10" s="92">
        <f>H10*0.5511</f>
        <v>681.5222238</v>
      </c>
      <c r="J10" s="92">
        <f aca="true" t="shared" si="0" ref="J10:J15">I10/G10*100</f>
        <v>52.128296733807865</v>
      </c>
      <c r="K10" s="92">
        <f aca="true" t="shared" si="1" ref="K10:K15">I10/H10*100</f>
        <v>55.11000000000001</v>
      </c>
    </row>
    <row r="11" spans="1:11" ht="57.75" customHeight="1">
      <c r="A11" s="185"/>
      <c r="B11" s="185"/>
      <c r="C11" s="185"/>
      <c r="D11" s="186" t="s">
        <v>119</v>
      </c>
      <c r="E11" s="108" t="s">
        <v>120</v>
      </c>
      <c r="F11" s="109" t="s">
        <v>121</v>
      </c>
      <c r="G11" s="92">
        <v>50</v>
      </c>
      <c r="H11" s="92">
        <v>33</v>
      </c>
      <c r="I11" s="92">
        <v>33</v>
      </c>
      <c r="J11" s="92">
        <f t="shared" si="0"/>
        <v>66</v>
      </c>
      <c r="K11" s="92">
        <f t="shared" si="1"/>
        <v>100</v>
      </c>
    </row>
    <row r="12" spans="1:11" ht="57.75" customHeight="1">
      <c r="A12" s="184" t="s">
        <v>63</v>
      </c>
      <c r="B12" s="184"/>
      <c r="C12" s="184" t="s">
        <v>117</v>
      </c>
      <c r="D12" s="186" t="s">
        <v>122</v>
      </c>
      <c r="E12" s="88" t="s">
        <v>34</v>
      </c>
      <c r="F12" s="57" t="s">
        <v>5</v>
      </c>
      <c r="G12" s="92">
        <v>1347.012</v>
      </c>
      <c r="H12" s="92">
        <v>1347.012</v>
      </c>
      <c r="I12" s="92">
        <f>H12*0.5511</f>
        <v>742.3383132</v>
      </c>
      <c r="J12" s="92">
        <f t="shared" si="0"/>
        <v>55.11000000000001</v>
      </c>
      <c r="K12" s="92">
        <f t="shared" si="1"/>
        <v>55.11000000000001</v>
      </c>
    </row>
    <row r="13" spans="1:11" ht="30.75" customHeight="1">
      <c r="A13" s="185"/>
      <c r="B13" s="185"/>
      <c r="C13" s="185"/>
      <c r="D13" s="186"/>
      <c r="E13" s="108" t="s">
        <v>123</v>
      </c>
      <c r="F13" s="57" t="s">
        <v>124</v>
      </c>
      <c r="G13" s="92">
        <v>5</v>
      </c>
      <c r="H13" s="92">
        <v>5</v>
      </c>
      <c r="I13" s="92">
        <v>5</v>
      </c>
      <c r="J13" s="92">
        <f t="shared" si="0"/>
        <v>100</v>
      </c>
      <c r="K13" s="92">
        <f t="shared" si="1"/>
        <v>100</v>
      </c>
    </row>
    <row r="14" spans="1:11" ht="57.75" customHeight="1">
      <c r="A14" s="184" t="s">
        <v>63</v>
      </c>
      <c r="B14" s="184"/>
      <c r="C14" s="184" t="s">
        <v>117</v>
      </c>
      <c r="D14" s="186" t="s">
        <v>194</v>
      </c>
      <c r="E14" s="88" t="s">
        <v>34</v>
      </c>
      <c r="F14" s="57" t="s">
        <v>5</v>
      </c>
      <c r="G14" s="92">
        <v>1307.394</v>
      </c>
      <c r="H14" s="92">
        <v>1488.45</v>
      </c>
      <c r="I14" s="92">
        <f>H14*0.5511</f>
        <v>820.284795</v>
      </c>
      <c r="J14" s="92">
        <f t="shared" si="0"/>
        <v>62.74197334544904</v>
      </c>
      <c r="K14" s="92">
        <f t="shared" si="1"/>
        <v>55.11000000000001</v>
      </c>
    </row>
    <row r="15" spans="1:11" ht="39" customHeight="1">
      <c r="A15" s="185"/>
      <c r="B15" s="185"/>
      <c r="C15" s="185"/>
      <c r="D15" s="186"/>
      <c r="E15" s="108" t="s">
        <v>120</v>
      </c>
      <c r="F15" s="57" t="s">
        <v>124</v>
      </c>
      <c r="G15" s="92">
        <v>80</v>
      </c>
      <c r="H15" s="92">
        <v>40</v>
      </c>
      <c r="I15" s="92">
        <v>40</v>
      </c>
      <c r="J15" s="92">
        <f t="shared" si="0"/>
        <v>50</v>
      </c>
      <c r="K15" s="92">
        <f t="shared" si="1"/>
        <v>100</v>
      </c>
    </row>
    <row r="16" ht="15">
      <c r="H16" s="93"/>
    </row>
  </sheetData>
  <sheetProtection/>
  <mergeCells count="25">
    <mergeCell ref="A14:A15"/>
    <mergeCell ref="B14:B15"/>
    <mergeCell ref="C14:C15"/>
    <mergeCell ref="D14:D15"/>
    <mergeCell ref="G6:G7"/>
    <mergeCell ref="H6:H7"/>
    <mergeCell ref="B10:B11"/>
    <mergeCell ref="C10:C11"/>
    <mergeCell ref="D10:D11"/>
    <mergeCell ref="A10:A11"/>
    <mergeCell ref="J1:K1"/>
    <mergeCell ref="A2:K2"/>
    <mergeCell ref="A6:B6"/>
    <mergeCell ref="C6:C7"/>
    <mergeCell ref="D6:D7"/>
    <mergeCell ref="E6:E7"/>
    <mergeCell ref="A12:A13"/>
    <mergeCell ref="B12:B13"/>
    <mergeCell ref="C12:C13"/>
    <mergeCell ref="D12:D13"/>
    <mergeCell ref="D9:K9"/>
    <mergeCell ref="I6:I7"/>
    <mergeCell ref="J6:J7"/>
    <mergeCell ref="K6:K7"/>
    <mergeCell ref="F6:F7"/>
  </mergeCells>
  <printOptions/>
  <pageMargins left="0.25" right="0.25" top="0.75" bottom="0.75" header="0.3" footer="0.3"/>
  <pageSetup orientation="landscape" paperSize="9" r:id="rId3"/>
  <legacyDrawing r:id="rId2"/>
</worksheet>
</file>

<file path=xl/worksheets/sheet6.xml><?xml version="1.0" encoding="utf-8"?>
<worksheet xmlns="http://schemas.openxmlformats.org/spreadsheetml/2006/main" xmlns:r="http://schemas.openxmlformats.org/officeDocument/2006/relationships">
  <dimension ref="A1:Q19"/>
  <sheetViews>
    <sheetView zoomScalePageLayoutView="0" workbookViewId="0" topLeftCell="A1">
      <selection activeCell="I14" sqref="I14"/>
    </sheetView>
  </sheetViews>
  <sheetFormatPr defaultColWidth="8.8515625" defaultRowHeight="15"/>
  <cols>
    <col min="1" max="2" width="5.8515625" style="31" customWidth="1"/>
    <col min="3" max="3" width="3.57421875" style="31" customWidth="1"/>
    <col min="4" max="4" width="33.140625" style="31" customWidth="1"/>
    <col min="5" max="5" width="8.7109375" style="31" customWidth="1"/>
    <col min="6" max="8" width="10.421875" style="31" customWidth="1"/>
    <col min="9" max="9" width="11.421875" style="31" customWidth="1"/>
    <col min="10" max="10" width="10.7109375" style="31" customWidth="1"/>
    <col min="11" max="11" width="27.7109375" style="31" customWidth="1"/>
    <col min="12" max="12" width="8.8515625" style="30" customWidth="1"/>
    <col min="13" max="16384" width="8.8515625" style="31" customWidth="1"/>
  </cols>
  <sheetData>
    <row r="1" spans="1:12" s="17" customFormat="1" ht="17.25" customHeight="1">
      <c r="A1" s="11"/>
      <c r="B1" s="11"/>
      <c r="C1" s="11"/>
      <c r="D1" s="11"/>
      <c r="E1" s="11"/>
      <c r="F1" s="11"/>
      <c r="G1" s="11"/>
      <c r="H1" s="11"/>
      <c r="I1" s="16"/>
      <c r="J1" s="16"/>
      <c r="K1" s="28" t="s">
        <v>53</v>
      </c>
      <c r="L1" s="29"/>
    </row>
    <row r="2" spans="1:12" s="17" customFormat="1" ht="15.75" customHeight="1">
      <c r="A2" s="11"/>
      <c r="B2" s="177" t="s">
        <v>52</v>
      </c>
      <c r="C2" s="177"/>
      <c r="D2" s="177"/>
      <c r="E2" s="177"/>
      <c r="F2" s="177"/>
      <c r="G2" s="177"/>
      <c r="H2" s="177"/>
      <c r="I2" s="177"/>
      <c r="J2" s="177"/>
      <c r="K2" s="177"/>
      <c r="L2" s="29"/>
    </row>
    <row r="3" spans="1:11" s="24" customFormat="1" ht="17.25" customHeight="1">
      <c r="A3" s="174" t="s">
        <v>233</v>
      </c>
      <c r="B3" s="174"/>
      <c r="C3" s="174"/>
      <c r="D3" s="174"/>
      <c r="E3" s="174"/>
      <c r="F3" s="174"/>
      <c r="G3" s="174"/>
      <c r="H3" s="174"/>
      <c r="I3" s="174"/>
      <c r="J3" s="174"/>
      <c r="K3" s="174"/>
    </row>
    <row r="4" spans="1:17" s="11" customFormat="1" ht="15" customHeight="1">
      <c r="A4" s="175" t="s">
        <v>110</v>
      </c>
      <c r="B4" s="175"/>
      <c r="C4" s="175"/>
      <c r="D4" s="175"/>
      <c r="E4" s="175"/>
      <c r="F4" s="175"/>
      <c r="G4" s="175"/>
      <c r="H4" s="175"/>
      <c r="I4" s="175"/>
      <c r="J4" s="175"/>
      <c r="K4" s="175"/>
      <c r="L4" s="16"/>
      <c r="M4" s="16"/>
      <c r="N4" s="16"/>
      <c r="O4" s="16"/>
      <c r="P4" s="16"/>
      <c r="Q4" s="16"/>
    </row>
    <row r="5" spans="1:17" s="11" customFormat="1" ht="15.75" customHeight="1">
      <c r="A5" s="175" t="s">
        <v>109</v>
      </c>
      <c r="B5" s="175"/>
      <c r="C5" s="175"/>
      <c r="D5" s="175"/>
      <c r="E5" s="175"/>
      <c r="F5" s="175"/>
      <c r="G5" s="175"/>
      <c r="H5" s="175"/>
      <c r="I5" s="175"/>
      <c r="J5" s="175"/>
      <c r="K5" s="175"/>
      <c r="L5" s="16"/>
      <c r="M5" s="16"/>
      <c r="N5" s="16"/>
      <c r="O5" s="16"/>
      <c r="P5" s="16"/>
      <c r="Q5" s="16"/>
    </row>
    <row r="6" spans="1:11" ht="13.5" customHeight="1">
      <c r="A6" s="1"/>
      <c r="B6" s="2"/>
      <c r="C6" s="2"/>
      <c r="D6" s="2"/>
      <c r="E6" s="2"/>
      <c r="F6" s="2"/>
      <c r="G6" s="2"/>
      <c r="H6" s="2"/>
      <c r="I6" s="2"/>
      <c r="J6" s="2"/>
      <c r="K6" s="2"/>
    </row>
    <row r="7" spans="1:12" s="21" customFormat="1" ht="13.5" customHeight="1">
      <c r="A7" s="192" t="s">
        <v>9</v>
      </c>
      <c r="B7" s="197"/>
      <c r="C7" s="192" t="s">
        <v>16</v>
      </c>
      <c r="D7" s="192" t="s">
        <v>17</v>
      </c>
      <c r="E7" s="192" t="s">
        <v>18</v>
      </c>
      <c r="F7" s="192" t="s">
        <v>19</v>
      </c>
      <c r="G7" s="192"/>
      <c r="H7" s="192"/>
      <c r="I7" s="201" t="s">
        <v>35</v>
      </c>
      <c r="J7" s="201" t="s">
        <v>42</v>
      </c>
      <c r="K7" s="201" t="s">
        <v>31</v>
      </c>
      <c r="L7" s="32"/>
    </row>
    <row r="8" spans="1:12" s="21" customFormat="1" ht="43.5" customHeight="1">
      <c r="A8" s="197"/>
      <c r="B8" s="197"/>
      <c r="C8" s="192"/>
      <c r="D8" s="192"/>
      <c r="E8" s="192"/>
      <c r="F8" s="192" t="s">
        <v>108</v>
      </c>
      <c r="G8" s="192" t="s">
        <v>107</v>
      </c>
      <c r="H8" s="192" t="s">
        <v>30</v>
      </c>
      <c r="I8" s="202"/>
      <c r="J8" s="202"/>
      <c r="K8" s="204"/>
      <c r="L8" s="32"/>
    </row>
    <row r="9" spans="1:12" s="21" customFormat="1" ht="13.5" customHeight="1">
      <c r="A9" s="8" t="s">
        <v>13</v>
      </c>
      <c r="B9" s="8" t="s">
        <v>10</v>
      </c>
      <c r="C9" s="192"/>
      <c r="D9" s="197"/>
      <c r="E9" s="197"/>
      <c r="F9" s="192"/>
      <c r="G9" s="192"/>
      <c r="H9" s="192"/>
      <c r="I9" s="203"/>
      <c r="J9" s="203"/>
      <c r="K9" s="205"/>
      <c r="L9" s="32"/>
    </row>
    <row r="10" spans="1:12" s="21" customFormat="1" ht="13.5" customHeight="1">
      <c r="A10" s="8" t="s">
        <v>8</v>
      </c>
      <c r="B10" s="8" t="s">
        <v>7</v>
      </c>
      <c r="C10" s="6">
        <v>3</v>
      </c>
      <c r="D10" s="33">
        <v>4</v>
      </c>
      <c r="E10" s="33">
        <v>5</v>
      </c>
      <c r="F10" s="6">
        <v>6</v>
      </c>
      <c r="G10" s="6">
        <v>7</v>
      </c>
      <c r="H10" s="6">
        <v>8</v>
      </c>
      <c r="I10" s="6">
        <v>9</v>
      </c>
      <c r="J10" s="6">
        <v>10</v>
      </c>
      <c r="K10" s="10">
        <v>11</v>
      </c>
      <c r="L10" s="32"/>
    </row>
    <row r="11" spans="1:11" ht="15">
      <c r="A11" s="34" t="s">
        <v>63</v>
      </c>
      <c r="B11" s="6">
        <v>1</v>
      </c>
      <c r="C11" s="26"/>
      <c r="D11" s="198" t="s">
        <v>96</v>
      </c>
      <c r="E11" s="198"/>
      <c r="F11" s="198"/>
      <c r="G11" s="198"/>
      <c r="H11" s="198"/>
      <c r="I11" s="198"/>
      <c r="J11" s="198"/>
      <c r="K11" s="198"/>
    </row>
    <row r="12" spans="1:11" ht="43.5" customHeight="1">
      <c r="A12" s="200" t="s">
        <v>63</v>
      </c>
      <c r="B12" s="199" t="s">
        <v>8</v>
      </c>
      <c r="C12" s="35">
        <v>1</v>
      </c>
      <c r="D12" s="47" t="s">
        <v>97</v>
      </c>
      <c r="E12" s="52" t="s">
        <v>105</v>
      </c>
      <c r="F12" s="36">
        <v>30</v>
      </c>
      <c r="G12" s="36">
        <v>36</v>
      </c>
      <c r="H12" s="36">
        <v>16</v>
      </c>
      <c r="I12" s="37">
        <v>0.44</v>
      </c>
      <c r="J12" s="36">
        <v>53.3</v>
      </c>
      <c r="K12" s="26" t="s">
        <v>232</v>
      </c>
    </row>
    <row r="13" spans="1:11" ht="36.75">
      <c r="A13" s="200"/>
      <c r="B13" s="199"/>
      <c r="C13" s="35">
        <v>2</v>
      </c>
      <c r="D13" s="50" t="s">
        <v>98</v>
      </c>
      <c r="E13" s="53" t="s">
        <v>105</v>
      </c>
      <c r="F13" s="36">
        <v>23</v>
      </c>
      <c r="G13" s="36">
        <v>23</v>
      </c>
      <c r="H13" s="36">
        <v>23</v>
      </c>
      <c r="I13" s="37">
        <v>1</v>
      </c>
      <c r="J13" s="36">
        <v>1</v>
      </c>
      <c r="K13" s="26"/>
    </row>
    <row r="14" spans="1:11" ht="84.75">
      <c r="A14" s="200"/>
      <c r="B14" s="199"/>
      <c r="C14" s="39">
        <v>3</v>
      </c>
      <c r="D14" s="48" t="s">
        <v>99</v>
      </c>
      <c r="E14" s="54" t="s">
        <v>106</v>
      </c>
      <c r="F14" s="35">
        <v>100</v>
      </c>
      <c r="G14" s="36">
        <v>100</v>
      </c>
      <c r="H14" s="36">
        <v>100</v>
      </c>
      <c r="I14" s="37">
        <v>1</v>
      </c>
      <c r="J14" s="36">
        <v>1</v>
      </c>
      <c r="K14" s="51"/>
    </row>
    <row r="15" spans="1:11" ht="60.75">
      <c r="A15" s="200"/>
      <c r="B15" s="199"/>
      <c r="C15" s="35">
        <v>4</v>
      </c>
      <c r="D15" s="49" t="s">
        <v>100</v>
      </c>
      <c r="E15" s="54" t="s">
        <v>106</v>
      </c>
      <c r="F15" s="40">
        <v>25</v>
      </c>
      <c r="G15" s="36">
        <v>25</v>
      </c>
      <c r="H15" s="37">
        <v>25</v>
      </c>
      <c r="I15" s="37">
        <v>1</v>
      </c>
      <c r="J15" s="36">
        <v>1</v>
      </c>
      <c r="K15" s="41"/>
    </row>
    <row r="16" spans="1:11" ht="60.75">
      <c r="A16" s="200"/>
      <c r="B16" s="199"/>
      <c r="C16" s="35">
        <v>5</v>
      </c>
      <c r="D16" s="49" t="s">
        <v>101</v>
      </c>
      <c r="E16" s="54" t="s">
        <v>106</v>
      </c>
      <c r="F16" s="26">
        <v>34</v>
      </c>
      <c r="G16" s="36">
        <v>32</v>
      </c>
      <c r="H16" s="35">
        <v>32</v>
      </c>
      <c r="I16" s="37">
        <v>1</v>
      </c>
      <c r="J16" s="36">
        <v>1</v>
      </c>
      <c r="K16" s="41"/>
    </row>
    <row r="17" spans="1:11" ht="24.75">
      <c r="A17" s="200"/>
      <c r="B17" s="199"/>
      <c r="C17" s="35">
        <v>6</v>
      </c>
      <c r="D17" s="49" t="s">
        <v>102</v>
      </c>
      <c r="E17" s="54" t="s">
        <v>106</v>
      </c>
      <c r="F17" s="42">
        <v>1.15</v>
      </c>
      <c r="G17" s="36">
        <v>10</v>
      </c>
      <c r="H17" s="35">
        <v>1.15</v>
      </c>
      <c r="I17" s="37">
        <v>1</v>
      </c>
      <c r="J17" s="36">
        <v>1</v>
      </c>
      <c r="K17" s="41"/>
    </row>
    <row r="18" spans="1:11" ht="48.75">
      <c r="A18" s="200"/>
      <c r="B18" s="199"/>
      <c r="C18" s="39">
        <v>7</v>
      </c>
      <c r="D18" s="49" t="s">
        <v>103</v>
      </c>
      <c r="E18" s="54" t="s">
        <v>106</v>
      </c>
      <c r="F18" s="35">
        <v>33</v>
      </c>
      <c r="G18" s="36">
        <v>39</v>
      </c>
      <c r="H18" s="36">
        <v>35</v>
      </c>
      <c r="I18" s="37">
        <v>0.9</v>
      </c>
      <c r="J18" s="36">
        <v>1.06</v>
      </c>
      <c r="K18" s="242" t="s">
        <v>232</v>
      </c>
    </row>
    <row r="19" spans="1:11" ht="36.75">
      <c r="A19" s="200"/>
      <c r="B19" s="199"/>
      <c r="C19" s="35">
        <v>8</v>
      </c>
      <c r="D19" s="49" t="s">
        <v>104</v>
      </c>
      <c r="E19" s="54" t="s">
        <v>106</v>
      </c>
      <c r="F19" s="41">
        <v>20</v>
      </c>
      <c r="G19" s="36">
        <v>50</v>
      </c>
      <c r="H19" s="41">
        <v>20</v>
      </c>
      <c r="I19" s="37">
        <v>0.4</v>
      </c>
      <c r="J19" s="36">
        <v>1</v>
      </c>
      <c r="K19" s="38" t="s">
        <v>232</v>
      </c>
    </row>
  </sheetData>
  <sheetProtection/>
  <mergeCells count="18">
    <mergeCell ref="B2:K2"/>
    <mergeCell ref="F8:F9"/>
    <mergeCell ref="G8:G9"/>
    <mergeCell ref="A7:B8"/>
    <mergeCell ref="A3:K3"/>
    <mergeCell ref="A4:K4"/>
    <mergeCell ref="A5:K5"/>
    <mergeCell ref="H8:H9"/>
    <mergeCell ref="F7:H7"/>
    <mergeCell ref="C7:C9"/>
    <mergeCell ref="D7:D9"/>
    <mergeCell ref="E7:E9"/>
    <mergeCell ref="D11:K11"/>
    <mergeCell ref="B12:B19"/>
    <mergeCell ref="A12:A19"/>
    <mergeCell ref="I7:I9"/>
    <mergeCell ref="J7:J9"/>
    <mergeCell ref="K7:K9"/>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11"/>
  <sheetViews>
    <sheetView zoomScalePageLayoutView="0" workbookViewId="0" topLeftCell="A1">
      <selection activeCell="D6" sqref="D6"/>
    </sheetView>
  </sheetViews>
  <sheetFormatPr defaultColWidth="9.140625" defaultRowHeight="15"/>
  <cols>
    <col min="2" max="2" width="48.7109375" style="0" customWidth="1"/>
    <col min="3" max="3" width="17.57421875" style="0" customWidth="1"/>
    <col min="4" max="4" width="20.28125" style="0" customWidth="1"/>
    <col min="5" max="5" width="35.140625" style="0" customWidth="1"/>
  </cols>
  <sheetData>
    <row r="1" spans="1:5" ht="15">
      <c r="A1" s="253" t="s">
        <v>164</v>
      </c>
      <c r="B1" s="253"/>
      <c r="C1" s="253"/>
      <c r="D1" s="253"/>
      <c r="E1" s="253"/>
    </row>
    <row r="2" spans="1:5" ht="15.75">
      <c r="A2" s="206" t="s">
        <v>165</v>
      </c>
      <c r="B2" s="206"/>
      <c r="C2" s="206"/>
      <c r="D2" s="206"/>
      <c r="E2" s="206"/>
    </row>
    <row r="3" spans="1:5" ht="15">
      <c r="A3" s="4"/>
      <c r="B3" s="70"/>
      <c r="C3" s="70"/>
      <c r="D3" s="70"/>
      <c r="E3" s="70"/>
    </row>
    <row r="4" spans="1:5" ht="15">
      <c r="A4" s="243" t="s">
        <v>16</v>
      </c>
      <c r="B4" s="243" t="s">
        <v>160</v>
      </c>
      <c r="C4" s="243" t="s">
        <v>161</v>
      </c>
      <c r="D4" s="243" t="s">
        <v>162</v>
      </c>
      <c r="E4" s="243" t="s">
        <v>163</v>
      </c>
    </row>
    <row r="5" spans="1:5" ht="119.25" customHeight="1">
      <c r="A5" s="244">
        <v>1</v>
      </c>
      <c r="B5" s="245" t="s">
        <v>166</v>
      </c>
      <c r="C5" s="246">
        <v>43843</v>
      </c>
      <c r="D5" s="247" t="s">
        <v>168</v>
      </c>
      <c r="E5" s="248" t="s">
        <v>167</v>
      </c>
    </row>
    <row r="6" spans="1:5" ht="110.25">
      <c r="A6" s="244">
        <v>2</v>
      </c>
      <c r="B6" s="245" t="s">
        <v>166</v>
      </c>
      <c r="C6" s="246">
        <v>43993</v>
      </c>
      <c r="D6" s="247" t="s">
        <v>169</v>
      </c>
      <c r="E6" s="248" t="s">
        <v>170</v>
      </c>
    </row>
    <row r="7" spans="1:5" ht="110.25">
      <c r="A7" s="249">
        <v>3</v>
      </c>
      <c r="B7" s="245" t="s">
        <v>166</v>
      </c>
      <c r="C7" s="250">
        <v>44195</v>
      </c>
      <c r="D7" s="251" t="s">
        <v>191</v>
      </c>
      <c r="E7" s="248" t="s">
        <v>167</v>
      </c>
    </row>
    <row r="8" spans="1:5" ht="110.25">
      <c r="A8" s="244">
        <v>4</v>
      </c>
      <c r="B8" s="245" t="s">
        <v>166</v>
      </c>
      <c r="C8" s="246">
        <v>44358</v>
      </c>
      <c r="D8" s="247" t="s">
        <v>234</v>
      </c>
      <c r="E8" s="248" t="s">
        <v>170</v>
      </c>
    </row>
    <row r="9" spans="1:5" ht="110.25">
      <c r="A9" s="249">
        <v>5</v>
      </c>
      <c r="B9" s="245" t="s">
        <v>166</v>
      </c>
      <c r="C9" s="250">
        <v>44560</v>
      </c>
      <c r="D9" s="251" t="s">
        <v>235</v>
      </c>
      <c r="E9" s="248" t="s">
        <v>167</v>
      </c>
    </row>
    <row r="10" spans="1:5" ht="15">
      <c r="A10" s="252"/>
      <c r="B10" s="252"/>
      <c r="C10" s="252"/>
      <c r="D10" s="252"/>
      <c r="E10" s="252"/>
    </row>
    <row r="11" spans="1:5" ht="15">
      <c r="A11" s="252"/>
      <c r="B11" s="252"/>
      <c r="C11" s="252"/>
      <c r="D11" s="252"/>
      <c r="E11" s="252"/>
    </row>
  </sheetData>
  <sheetProtection/>
  <mergeCells count="2">
    <mergeCell ref="A1:E1"/>
    <mergeCell ref="A2:E2"/>
  </mergeCells>
  <printOptions/>
  <pageMargins left="0.7" right="0.7" top="0.75" bottom="0.75" header="0.3" footer="0.3"/>
  <pageSetup orientation="landscape" paperSize="9" r:id="rId1"/>
</worksheet>
</file>

<file path=xl/worksheets/sheet8.xml><?xml version="1.0" encoding="utf-8"?>
<worksheet xmlns="http://schemas.openxmlformats.org/spreadsheetml/2006/main" xmlns:r="http://schemas.openxmlformats.org/officeDocument/2006/relationships">
  <dimension ref="A2:J9"/>
  <sheetViews>
    <sheetView zoomScalePageLayoutView="0" workbookViewId="0" topLeftCell="A1">
      <selection activeCell="A4" sqref="A4:J7"/>
    </sheetView>
  </sheetViews>
  <sheetFormatPr defaultColWidth="9.140625" defaultRowHeight="15"/>
  <cols>
    <col min="3" max="3" width="31.421875" style="0" customWidth="1"/>
    <col min="4" max="4" width="19.00390625" style="0" customWidth="1"/>
    <col min="5" max="5" width="15.8515625" style="0" customWidth="1"/>
  </cols>
  <sheetData>
    <row r="2" spans="1:10" ht="15.75">
      <c r="A2" s="207" t="s">
        <v>171</v>
      </c>
      <c r="B2" s="207"/>
      <c r="C2" s="207"/>
      <c r="D2" s="207"/>
      <c r="E2" s="207"/>
      <c r="F2" s="207"/>
      <c r="G2" s="207"/>
      <c r="H2" s="207"/>
      <c r="I2" s="207"/>
      <c r="J2" s="207"/>
    </row>
    <row r="3" spans="1:10" ht="15">
      <c r="A3" s="79"/>
      <c r="B3" s="79"/>
      <c r="C3" s="79"/>
      <c r="D3" s="79"/>
      <c r="E3" s="79"/>
      <c r="F3" s="79"/>
      <c r="G3" s="79"/>
      <c r="H3" s="79"/>
      <c r="I3" s="79"/>
      <c r="J3" s="79"/>
    </row>
    <row r="4" spans="1:10" ht="101.25">
      <c r="A4" s="176" t="s">
        <v>9</v>
      </c>
      <c r="B4" s="176"/>
      <c r="C4" s="176" t="s">
        <v>22</v>
      </c>
      <c r="D4" s="208" t="s">
        <v>172</v>
      </c>
      <c r="E4" s="209" t="s">
        <v>173</v>
      </c>
      <c r="F4" s="101" t="s">
        <v>174</v>
      </c>
      <c r="G4" s="101" t="s">
        <v>175</v>
      </c>
      <c r="H4" s="101" t="s">
        <v>176</v>
      </c>
      <c r="I4" s="101" t="s">
        <v>177</v>
      </c>
      <c r="J4" s="101" t="s">
        <v>178</v>
      </c>
    </row>
    <row r="5" spans="1:10" ht="15">
      <c r="A5" s="102" t="s">
        <v>13</v>
      </c>
      <c r="B5" s="102" t="s">
        <v>10</v>
      </c>
      <c r="C5" s="176"/>
      <c r="D5" s="208"/>
      <c r="E5" s="209"/>
      <c r="F5" s="103" t="s">
        <v>179</v>
      </c>
      <c r="G5" s="103" t="s">
        <v>180</v>
      </c>
      <c r="H5" s="103" t="s">
        <v>181</v>
      </c>
      <c r="I5" s="103" t="s">
        <v>182</v>
      </c>
      <c r="J5" s="103" t="s">
        <v>183</v>
      </c>
    </row>
    <row r="6" spans="1:10" ht="15">
      <c r="A6" s="102" t="s">
        <v>8</v>
      </c>
      <c r="B6" s="102" t="s">
        <v>7</v>
      </c>
      <c r="C6" s="99">
        <v>3</v>
      </c>
      <c r="D6" s="103">
        <v>4</v>
      </c>
      <c r="E6" s="101">
        <v>5</v>
      </c>
      <c r="F6" s="103" t="s">
        <v>184</v>
      </c>
      <c r="G6" s="103">
        <v>7</v>
      </c>
      <c r="H6" s="103">
        <v>8</v>
      </c>
      <c r="I6" s="103">
        <v>9</v>
      </c>
      <c r="J6" s="103" t="s">
        <v>185</v>
      </c>
    </row>
    <row r="7" spans="1:10" ht="60">
      <c r="A7" s="104" t="s">
        <v>186</v>
      </c>
      <c r="B7" s="104"/>
      <c r="C7" s="105" t="s">
        <v>187</v>
      </c>
      <c r="D7" s="106" t="s">
        <v>188</v>
      </c>
      <c r="E7" s="105" t="s">
        <v>67</v>
      </c>
      <c r="F7" s="107"/>
      <c r="G7" s="107"/>
      <c r="H7" s="107"/>
      <c r="I7" s="107"/>
      <c r="J7" s="107"/>
    </row>
    <row r="8" spans="1:10" ht="15">
      <c r="A8" s="79"/>
      <c r="B8" s="79"/>
      <c r="C8" s="79"/>
      <c r="D8" s="79"/>
      <c r="E8" s="79"/>
      <c r="F8" s="79"/>
      <c r="G8" s="79"/>
      <c r="H8" s="79"/>
      <c r="I8" s="79"/>
      <c r="J8" s="79"/>
    </row>
    <row r="9" spans="1:10" ht="15">
      <c r="A9" s="80"/>
      <c r="B9" s="81" t="s">
        <v>189</v>
      </c>
      <c r="C9" s="80"/>
      <c r="D9" s="80"/>
      <c r="E9" s="80"/>
      <c r="F9" s="80"/>
      <c r="G9" s="80"/>
      <c r="H9" s="80"/>
      <c r="I9" s="80"/>
      <c r="J9" s="80"/>
    </row>
  </sheetData>
  <sheetProtection/>
  <mergeCells count="5">
    <mergeCell ref="A2:J2"/>
    <mergeCell ref="A4:B4"/>
    <mergeCell ref="C4:C5"/>
    <mergeCell ref="D4:D5"/>
    <mergeCell ref="E4:E5"/>
  </mergeCells>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2016-07-06T07:02:52Z</cp:lastPrinted>
  <dcterms:created xsi:type="dcterms:W3CDTF">2006-09-28T05:33:49Z</dcterms:created>
  <dcterms:modified xsi:type="dcterms:W3CDTF">2022-08-03T10:39:42Z</dcterms:modified>
  <cp:category/>
  <cp:version/>
  <cp:contentType/>
  <cp:contentStatus/>
</cp:coreProperties>
</file>